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caitlindavie/Downloads/"/>
    </mc:Choice>
  </mc:AlternateContent>
  <xr:revisionPtr revIDLastSave="0" documentId="8_{96974280-0421-104E-A3A1-2F57829C0B31}" xr6:coauthVersionLast="47" xr6:coauthVersionMax="47" xr10:uidLastSave="{00000000-0000-0000-0000-000000000000}"/>
  <bookViews>
    <workbookView xWindow="220" yWindow="560" windowWidth="25440" windowHeight="14380"/>
  </bookViews>
  <sheets>
    <sheet name="Standard Data" sheetId="1" r:id="rId1"/>
    <sheet name="Statistical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 l="1"/>
  <c r="P2" i="1"/>
  <c r="M3" i="1"/>
  <c r="P3" i="1"/>
  <c r="M4" i="1"/>
  <c r="P4" i="1"/>
  <c r="M5" i="1"/>
  <c r="P5" i="1"/>
  <c r="M6" i="1"/>
  <c r="P6" i="1"/>
  <c r="M7" i="1"/>
  <c r="P7" i="1"/>
  <c r="M8" i="1"/>
  <c r="P8" i="1"/>
  <c r="M9" i="1"/>
  <c r="P9" i="1"/>
  <c r="M10" i="1"/>
  <c r="P10" i="1"/>
  <c r="M11" i="1"/>
  <c r="P11" i="1"/>
  <c r="M12" i="1"/>
  <c r="P12" i="1"/>
  <c r="M13" i="1"/>
  <c r="P13" i="1"/>
  <c r="M14" i="1"/>
  <c r="P14" i="1"/>
  <c r="M15" i="1"/>
  <c r="P15" i="1"/>
  <c r="M16" i="1"/>
  <c r="P16" i="1"/>
  <c r="M17" i="1"/>
  <c r="P17" i="1"/>
  <c r="M18" i="1"/>
  <c r="P18" i="1"/>
  <c r="M19" i="1"/>
  <c r="P19" i="1"/>
  <c r="M20" i="1"/>
  <c r="P20" i="1"/>
  <c r="M21" i="1"/>
  <c r="P21" i="1"/>
  <c r="M22" i="1"/>
  <c r="P22" i="1"/>
  <c r="M23" i="1"/>
  <c r="P23" i="1"/>
  <c r="M24" i="1"/>
  <c r="P24" i="1"/>
  <c r="M25" i="1"/>
  <c r="P25" i="1"/>
  <c r="M26" i="1"/>
  <c r="P26" i="1"/>
  <c r="M27" i="1"/>
  <c r="P27" i="1"/>
  <c r="M28" i="1"/>
  <c r="P28" i="1"/>
  <c r="M29" i="1"/>
  <c r="P29" i="1"/>
  <c r="M30" i="1"/>
  <c r="P30" i="1"/>
  <c r="M31" i="1"/>
  <c r="P31" i="1"/>
  <c r="M32" i="1"/>
  <c r="P32" i="1"/>
  <c r="M33" i="1"/>
  <c r="P33" i="1"/>
  <c r="M34" i="1"/>
  <c r="P34" i="1"/>
  <c r="M35" i="1"/>
  <c r="P35" i="1"/>
  <c r="M36" i="1"/>
  <c r="P36" i="1"/>
  <c r="M37" i="1"/>
  <c r="P37" i="1"/>
  <c r="M38" i="1"/>
  <c r="P38" i="1"/>
  <c r="M39" i="1"/>
  <c r="P39" i="1"/>
  <c r="M40" i="1"/>
  <c r="P40" i="1"/>
  <c r="M41" i="1"/>
  <c r="P41" i="1"/>
</calcChain>
</file>

<file path=xl/sharedStrings.xml><?xml version="1.0" encoding="utf-8"?>
<sst xmlns="http://schemas.openxmlformats.org/spreadsheetml/2006/main" count="300" uniqueCount="210">
  <si>
    <t>Effective Date</t>
  </si>
  <si>
    <t>Valid Through Date</t>
  </si>
  <si>
    <t>fcsmk-scitpre</t>
  </si>
  <si>
    <t>_citation_fcsmk-scitpre</t>
  </si>
  <si>
    <t>_caution_fcsmk-scitpre</t>
  </si>
  <si>
    <t>fcsmk-scitstr</t>
  </si>
  <si>
    <t>_citation_fcsmk-scitstr</t>
  </si>
  <si>
    <t>_caution_fcsmk-scitstr</t>
  </si>
  <si>
    <t>fcsmk-ban</t>
  </si>
  <si>
    <t>_citation_fcsmk-ban</t>
  </si>
  <si>
    <t>_caution_fcsmk-ban</t>
  </si>
  <si>
    <t>fcsmk-locate</t>
  </si>
  <si>
    <t>_citation_fcsmk-locate</t>
  </si>
  <si>
    <t>_caution_fcsmk-locate</t>
  </si>
  <si>
    <t>fcsmk-exempt</t>
  </si>
  <si>
    <t>_citation_fcsmk-exempt</t>
  </si>
  <si>
    <t>_caution_fcsmk-exempt</t>
  </si>
  <si>
    <t>Albuquerque</t>
  </si>
  <si>
    <t>Albuquerque, New Mex., Ordinance § 9-5-5-4 SMOKING PROHIBITED.; N.M. Stat. § 24-16-4. Smoking prohibited</t>
  </si>
  <si>
    <t>Albuquerque, New Mex., Ordinance § 9-5-5-4 SMOKING PROHIBITED.; Albuquerque, New Mex., Ordinance § 9-5-5-5 SMOKING-PERMITTED AREAS.; N.M. Stat. § 24-16-4. Smoking prohibited</t>
  </si>
  <si>
    <t>Albuquerque, New Mex., Ordinance § 9-5-5-5 SMOKING-PERMITTED AREAS.; Albuquerque, New Mex., Ordinance § 9-5-5-5 SMOKING-PERMITTED AREAS.; Albuquerque, New Mex., Ordinance § 9-5-5-5 SMOKING-PERMITTED AREAS.</t>
  </si>
  <si>
    <t>Atlanta</t>
  </si>
  <si>
    <t>Ga. Code § 31–12a–4 Smoking Prohibited in Enclosed Public Places; Ga. Code § 31–12a–5 Smoking Prohibited in Enclosed Area Within Places of Employment; Atlanta, GA, § 86-32 Regulation of smoking.; Atlanta, GA, § 86-32 Regulation of smoking.</t>
  </si>
  <si>
    <t>Ga. Code § 31–12a–2 Definitions; Ga. Code § 31–12a–4 Smoking Prohibited in Enclosed Public Places; Ga. Code § 31–12a–5 Smoking Prohibited in Enclosed Area Within Places of Employment; Ga. Code § 31–12a–6 Areas Exempt from Smoking Prohibitions; Atlanta, GA, § 86-32 Regulation of smoking.; Atlanta, GA, § 86-32 Regulation of smoking.; Ga. Code § 31–12a–6 Areas Exempt from Smoking Prohibitions; Ga. Comp. R. § regs. 511-3-7-.03. Applicability; Ga. Comp. R. § regs. 511-3-7-.03. Applicability; Ga. Comp. R. § regs. 511-3-7-.05. Signage</t>
  </si>
  <si>
    <t>Ga. Code § 31–12a–6 Areas Exempt from Smoking Prohibitions; Ga. Code § 31–12a–6 Areas Exempt from Smoking Prohibitions; Ga. Code § 31–12a–6 Areas Exempt from Smoking Prohibitions; Ga. Code § 31–12a–6 Areas Exempt from Smoking Prohibitions; Ga. Code § 31–12a–6 Areas Exempt from Smoking Prohibitions; Atlanta, GA, § 86-33 Exceptions.; Atlanta, GA, § 86-33 Exceptions.; Atlanta, GA, § 86-32 Regulation of smoking.; Atlanta, GA, § 86-32 Regulation of smoking.; Atlanta, GA, § 86-32 Regulation of smoking.</t>
  </si>
  <si>
    <t>Austin</t>
  </si>
  <si>
    <t>Tex. Education Code § 48.01. Smoking Tobacco; Austin, Tex., Ordinance § 10-6-2 - SMOKING PROHIBITED</t>
  </si>
  <si>
    <t>Austin, Tex., Ordinance § 10-6-1 – DEFINITIONS; Austin, Tex., Ordinance § 10-6-2 - SMOKING PROHIBITED; Tex. Education Code § 48.01. Smoking Tobacco</t>
  </si>
  <si>
    <t>Austin, Tex., Ordinance § 10-6-3 – EXEMPTIONS; Austin, Tex., Ordinance § 10-6-3 – EXEMPTIONS</t>
  </si>
  <si>
    <t>Baltimore</t>
  </si>
  <si>
    <t>Baltimore County, MD, § 13-8-103.  Smoking Prohibited In A Public Place And At A Public Meeting.; Md. Code, Health-General § 24-504. Indoor places where smoking prohibited; Baltimore, MD, § 12-105. Where smoking prohibited.</t>
  </si>
  <si>
    <t>Md. Code, Health-General § 24-505. Indoor places where smoking allowed; Baltimore County, MD, § 13-8-103.  Smoking Prohibited In A Public Place And At A Public Meeting.; Md. Code, Health-General § 24-504. Indoor places where smoking prohibited; Baltimore, MD, § 12-105. Where smoking prohibited.; Md. Code, Health-General § 24-501. Definitions</t>
  </si>
  <si>
    <t>Baltimore, MD, § 12-106. Exceptions – General; Baltimore, MD, § 12-106. Exceptions – General; Md. Code, Health-General § 24-205. Smoking in healthcare facilities; Md. Code, Health-General § 24-505. Indoor places where smoking allowed; Md. Code, Health-General § 24-505. Indoor places where smoking allowed; Baltimore, MD, § 12-107. Exceptions – Private clubs, smoking bars, tobacconists</t>
  </si>
  <si>
    <t>Boston</t>
  </si>
  <si>
    <t>Mass. Gen. Laws ch. 270, § 22 Smoking in public places</t>
  </si>
  <si>
    <t>Mass. Gen. Laws ch. 270, § 22 Smoking in public places; Mass. Gen. Laws ch. 270, § 22 Smoking in public places; Mass. Gen. Laws ch. 272, § 43A. Smoking in public conveyances and transportation terminals</t>
  </si>
  <si>
    <t>Mass. Gen. Laws ch. 270, § 22 Smoking in public places; Mass. Gen. Laws ch. 270, § 22 Smoking in public places; Mass. Gen. Laws ch. 270, § 22 Smoking in public places; Mass. Gen. Laws ch. 270, § 22 Smoking in public places</t>
  </si>
  <si>
    <t>Charlotte</t>
  </si>
  <si>
    <t>Pursuant to N.C. Gen. Stat. § 130A-498, North Carolina prohibits local governments from banning smoking in hotels, tobacco retail stores, and cigar bars.</t>
  </si>
  <si>
    <t>N.C. Gen. Stat. § 130A-496. Smoking prohibited in restaurants and bars; Charlotte, NC § 15-272. - Public transportation vehicles; acts prohibited; rules of conduct.</t>
  </si>
  <si>
    <t>Charlotte, NC § 15-272. - Public transportation vehicles; acts prohibited; rules of conduct.; N.C. Gen. Stat. § 130A-496. Smoking prohibited in restaurants and bars; N.C. Gen. Stat. § 130A-492. Definitions</t>
  </si>
  <si>
    <t>N.C. Gen. Stat. § 130A-496. Smoking prohibited in restaurants and bars; N.C. Gen. Stat. § 130A-496. Smoking prohibited in restaurants and bars; N.C. Gen. Stat. § 130A-498. Local governments may restrict smoking in public places</t>
  </si>
  <si>
    <t>Chicago</t>
  </si>
  <si>
    <t>410 Ill. Comp. Stat. 82/15. Smoking in public places, places of employment, and governmental vehicles prohibited; Chicago, IL Chapter 7-32-015 Smoking in public places, places of employment and governmental vehicles prohibited.; Cook County, IL, Ch. 38, Art. IX, Div. 1, § 30-205 Prohibition of smoking in public places</t>
  </si>
  <si>
    <t>Chicago, IL Chapter 7-32-015 Smoking in public places, places of employment and governmental vehicles prohibited.; 225 Ill. Comp. Stat. 10/5.5 Smoking in day care facilities; Cook County, IL, Ch. 38, Art. IX, Div. 1, § 30-205 Prohibition of smoking in public places; Cook County, IL, Ch. 38, Art. IX, Div. 1, § 30-205 Prohibition of smoking in public places; Cook County, IL, Ch. 38, Art. IX, Div. 1, § 30-205 Prohibition of smoking in public places; Chicago, IL Chapter 7-32-010 Definitions</t>
  </si>
  <si>
    <t>410 Ill. Comp. Stat. 82/10. Definitions; Chicago, IL Chapter 7-32-035 Exemptions; Chicago, IL Chapter 7-32-035 Exemptions; Chicago, IL Chapter 7-32-015 Smoking in public places, places of employment and governmental vehicles prohibited.; Cook County, IL, Ch. 38, Art. IX, Div. 1, § 38-206 Where smoking is not regulated</t>
  </si>
  <si>
    <t>Pursuant to Chicago, IL Chapter 7-32-035 retail tobacco stores must be in operation prior to January 1, 2008.</t>
  </si>
  <si>
    <t>Columbus</t>
  </si>
  <si>
    <t>Columbus, OH § 715.02 - Prohibitions.; Ohio Admin. Code 3701-52-02 Responsibilities of proprietor</t>
  </si>
  <si>
    <t>Columbus, OH § 715.02 - Prohibitions.; Columbus, OH § 715.01 Definitions.; Columbus, OH § 715.02 - Prohibitions.; Ohio Admin. Code 3701-52-02 Responsibilities of proprietor; Columbus, OH § 715.01 Definitions.</t>
  </si>
  <si>
    <t>Columbus, OH § 715.03 Areas where smoking is not regulated by this chapter.; Columbus, OH § 715.03 Areas where smoking is not regulated by this chapter.</t>
  </si>
  <si>
    <t>Pursuant to Columbus, OH § 715.03(C) family-owned businesses are exempt from the smoking ban.</t>
  </si>
  <si>
    <t>Dallas</t>
  </si>
  <si>
    <t>Dallas, Tex., Ordinance § 28-197.   SMOKING, EATING, AND DRINKING PROHIBITED ON A STREETCAR.; Tex. Education Code § 48.01. Smoking Tobacco; Dallas, Tex., Ordinance § 41-2.   SMOKING PROHIBITED IN CERTAIN AREAS.</t>
  </si>
  <si>
    <t>Tex. Education Code § 48.01. Smoking Tobacco; Dallas, Tex., Ordinance § 28-197.   SMOKING, EATING, AND DRINKING PROHIBITED ON A STREETCAR.; Dallas, Tex., Ordinance § 41-2.   SMOKING PROHIBITED IN CERTAIN AREAS.; Dallas, Tex., Ordinance § 41-2.   SMOKING PROHIBITED IN CERTAIN AREAS.</t>
  </si>
  <si>
    <t>Dallas, Tex., Ordinance § 41-2.   SMOKING PROHIBITED IN CERTAIN AREAS.; Dallas, Tex., Ordinance § 41-2.   SMOKING PROHIBITED IN CERTAIN AREAS.; Dallas, Tex., Ordinance § 41-2.   SMOKING PROHIBITED IN CERTAIN AREAS.</t>
  </si>
  <si>
    <t>Denver</t>
  </si>
  <si>
    <t>Colo. Rev. Stat. § 25-14-207 allows cities to make anti-smoking laws, as long as the law is stricter than the state law.</t>
  </si>
  <si>
    <t>Denver, Colo., Ordinance § 24-302. Smoking regulated.; Colo. Rev. Stat. § 25-14-204. General smoking restrictions</t>
  </si>
  <si>
    <t>Colo. Rev. Stat. § 25-14-204. General smoking restrictions; Colo. Rev. Stat. § 25-14-204. General smoking restrictions; Colo. Rev. Stat. § 25-14-204. General smoking restrictions; Colo. Rev. Stat. § 25-14-204. General smoking restrictions; Denver, Colo., Ordinance § 24-305. Regulation of smoking in places of employment.; Colo. Rev. Stat. § 25-14-204. General smoking restrictions</t>
  </si>
  <si>
    <t>Denver, Colo., Ordinance § 24-306. Smoking restriction not applicable.; Denver, Colo., Ordinance § 24-306. Smoking restriction not applicable.; Colo. Rev. Stat. § 25-14-205. Exceptions to smoking restrictions; Colo. Rev. Stat. § 25-14-204. General smoking restrictions</t>
  </si>
  <si>
    <t>Detroit</t>
  </si>
  <si>
    <t>Mich. Comp. Laws § 333.12603. Regulation of smoking; smoking in public places or at public meetings, prohibition; duties relating to smoking of owners, operators, etc., of public places, food service establishments, casinos, or lodging facilities; defense to prosecution for lodging facilities; popular name; Detroit, MI § 47-2-2. - Smoking on busses prohibited.; Detroit, MI § 47-4-7 Smoking, spitting prohibited.</t>
  </si>
  <si>
    <t>Mich. Comp. Laws § 333.12603. Regulation of smoking; smoking in public places or at public meetings, prohibition; duties relating to smoking of owners, operators, etc., of public places, food service establishments, casinos, or lodging facilities; defense to prosecution for lodging facilities; popular name; Mich. Comp. Laws § 333.12601. Definitions; Mich. Comp. Laws § 333.12604. Child caring institutions or child care centers; smoking prohibition; penalties; Detroit, MI § 47-2-2. - Smoking on busses prohibited.; Detroit, MI § 47-4-7 Smoking, spitting prohibited.</t>
  </si>
  <si>
    <t>Mich. Comp. Laws § 333.12606a. Regulation of smoking; existing cigar bars and tobacco specialty retail stores; Mich. Comp. Laws § 333.12606a. Regulation of smoking; existing cigar bars and tobacco specialty retail stores</t>
  </si>
  <si>
    <t>El Paso</t>
  </si>
  <si>
    <t>Tex. Education Code § 48.01. Smoking Tobacco; El Paso, Tex. § 9.50.030 - Prohibition of smoking in public places.</t>
  </si>
  <si>
    <t>El Paso, Tex. § 9.50.030 - Prohibition of smoking in public places.; Tex. Education Code § 48.01. Smoking Tobacco</t>
  </si>
  <si>
    <t>El Paso, Tex. § 9.50.080 - Private and public places.; El Paso, Tex. § 9.50.080 - Private and public places.</t>
  </si>
  <si>
    <t>Fort Worth</t>
  </si>
  <si>
    <t>Tex. Education Code § 48.01. Smoking Tobacco; Fort Worth, Tex., Ordinance § 29.5-3  EXCEPTIONS.; Fort Worth, Tex., Ordinance § 29.5-2  SMOKING PROHIBITED.</t>
  </si>
  <si>
    <t>Tex. Education Code § 48.01. Smoking Tobacco; Fort Worth, Tex., Ordinance § 29.5-1  DEFINITIONS.; Fort Worth, Tex., Ordinance § 29.5-3  EXCEPTIONS.; Fort Worth, Tex., Ordinance § 29.5-2  SMOKING PROHIBITED.</t>
  </si>
  <si>
    <t>Fort Worth, Tex., Ordinance § 29.5-3  EXCEPTIONS.; Fort Worth, Tex., Ordinance § 29.5-3  EXCEPTIONS.; Fort Worth, Tex., Ordinance § 29.5-3  EXCEPTIONS.; Fort Worth, Tex., Ordinance § 29.5-3  EXCEPTIONS.; Fort Worth, Tex., Ordinance § 29.5-3  EXCEPTIONS.</t>
  </si>
  <si>
    <t>Fresno</t>
  </si>
  <si>
    <t>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t>
  </si>
  <si>
    <t>Cal. Gov't. code § 7597. Smoking prohibition; preemption; Cal. Labor code § 6404.5 Enclosed place of employment; smoking prohibition; legislative findings, declarations, and intent; uniform statewide standard; violation; penalties; Fresno, Cal., Ordinance § 10-1102. FINDINGS AND PURPOSE.</t>
  </si>
  <si>
    <t>Cal. Health &amp; Safety code § 1596.795. Smoking; prohibition in licensed family day care homes; authority to enact or enforce more stringent ordinances; prohibition on premises of licensed day care centers; Fresno, Cal., Ordinance § 10-1102. FINDINGS AND PURPOSE.; Fresno, Cal., Ordinance § 10-1103. DEFINITIONS.; Cal. Health &amp; Safety code § 118920. Legislative findings and declarations; Cal. Labor code § 6404.5 Enclosed place of employment; smoking prohibition; legislative findings, declarations, and intent; uniform statewide standard; violation; penalties</t>
  </si>
  <si>
    <t>Fresno, Cal., Ordinance § 10-1107. AREAS NOT REGULATED.;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Fresno, Cal., Ordinance § 10-1107. AREAS NOT REGULATED.; Fresno, Cal., Ordinance § 10-1106. SMOKING OPTIONAL AREAS; Fresno, Cal., Ordinance § 10-1103. DEFINITIONS.</t>
  </si>
  <si>
    <t>Fresno, Cal., Ordinance § 10-1105(e), which became effective in January of 2017, prohibits smoking inside hotels, however  Fresno, Cal., Ordinance § 10-1107 effective as of February of 1988 deems hotels to not be regulated by the article containing ordinance § 10-1105.</t>
  </si>
  <si>
    <t>Houston</t>
  </si>
  <si>
    <t>Houston, Tex., Ordinance § 21-237. Prohibition of smoking in enclosed public places.</t>
  </si>
  <si>
    <t>Houston, Tex., Ordinance § 21-237. Prohibition of smoking in enclosed public places.; Houston, Tex., Ordinance § 21-236. Definitions; Houston, Tex., Ordinance § 21-236. Definitions; Houston, Tex., Ordinance § 21-238. Prohibition of smoking in places of employment.</t>
  </si>
  <si>
    <t>Houston, Tex., Ordinance § 21-242. Where smoking not regulated.; Houston, Tex., Ordinance § 21-242. Where smoking not regulated.; Houston, Tex., Ordinance § 21-242. Where smoking not regulated.</t>
  </si>
  <si>
    <t>Indianapolis</t>
  </si>
  <si>
    <t>Ind. Code § 7.1-5-12-4 Places smoking is prohibited; duties of employers and person in charge of a place of employment or public place; Indianapolis, Ind., Ordinances § 616-201. - Prohibition of smoking in public places.</t>
  </si>
  <si>
    <t>Ind. Code § 7.1-5-12-4 Places smoking is prohibited; duties of employers and person in charge of a place of employment or public place; Indianapolis, Ind., Ordinances § 616-201. - Prohibition of smoking in public places.; Indianapolis, Ind., Ordinances § 616-201. - Prohibition of smoking in public places.; Indianapolis, Ind., Ordinances § 616-201. - Prohibition of smoking in public places.</t>
  </si>
  <si>
    <t>Ind. Code § 7.1-5-12-5 Exceptions to smoking ban; signage; areas where smoking is prohibited in exempted premises; verified statement notice; Indianapolis, Ind., Ordinances § 616-204. - Exceptions.; Ind. Code § 7.1-5-12-5 Exceptions to smoking ban; signage; areas where smoking is prohibited in exempted premises; verified statement notice</t>
  </si>
  <si>
    <t>Jacksonville</t>
  </si>
  <si>
    <t>Fla. Stat. § 386.204</t>
  </si>
  <si>
    <t>Fla. Stat. § 386.209</t>
  </si>
  <si>
    <t>Fla. Stat. § 386.204. Prohibition; Jacksonville, FL, § 170.102. Smoking on buses; Fla. Stat. § 386.2045. Enclosed indoor workplaces; specific exceptions</t>
  </si>
  <si>
    <t>Fla. Stat. § 386.2045. Enclosed indoor workplaces; specific exceptions; Fla. Stat. § 386.2045. Enclosed indoor workplaces; specific exceptions; Fla. Stat. § 386.2045. Enclosed indoor workplaces; specific exceptions</t>
  </si>
  <si>
    <t>Kansas City</t>
  </si>
  <si>
    <t>Mo. Rev. Stat. § 191.777 allows local governments to pass more stringent ordinances.</t>
  </si>
  <si>
    <t>Kansas City, MO, Sec. 34-473</t>
  </si>
  <si>
    <t>40-cities-clean-indoor-air.rows - 2008-09-25 04:00:00 - 2015-03-01 05:00:00 - Missouri - Kansas City - Jackson -; 40-cities-clean-indoor-air.rows - 2008-09-25 04:00:00 - 2015-03-01 05:00:00 - Missouri - Kansas City - Jackson -</t>
  </si>
  <si>
    <t>Kansas City, MO, Sec. 34-475</t>
  </si>
  <si>
    <t>Las Vegas</t>
  </si>
  <si>
    <t>Nev. Rev. Stat. § 202.2491</t>
  </si>
  <si>
    <t>Nev. Rev. Stat. § 202.2491. Smoking tobacco: Unlawful in certain public places; posting signs; designation of areas for smoking; Nev. Rev. Stat. § 202.2483. Smoking tobacco: Prohibited in certain areas; voluntary creation of nonsmoking areas; local regulation; posting signs; removal of paraphernalia; enforcement; retaliation prohibited; Nev. Rev. Stat. § 202.2483. Smoking tobacco: Prohibited in certain areas; voluntary creation of nonsmoking areas; local regulation; posting signs; removal of paraphernalia; enforcement; retaliation prohibited; Nev. Rev. Stat. § 202.2483. Smoking tobacco: Prohibited in certain areas; voluntary creation of nonsmoking areas; local regulation; posting signs; removal of paraphernalia; enforcement; retaliation prohibited; Nev. Rev. Stat. § 202.2483. Smoking tobacco: Prohibited in certain areas; voluntary creation of nonsmoking areas; local regulation; posting signs; removal of paraphernalia; enforcement; retaliation prohibited; Nev. Rev. Stat. § 202.2483. Smoking tobacco: Prohibited in certain areas; voluntary creation of nonsmoking areas; local regulation; posting signs; removal of paraphernalia; enforcement; retaliation prohibited; Nev. Rev. Stat. § 202.2491. Smoking tobacco: Unlawful in certain public places; posting signs; designation of areas for smoking; Nev. Rev. Stat. § 202.2491. Smoking tobacco: Unlawful in certain public places; posting signs; designation of areas for smoking</t>
  </si>
  <si>
    <t>Nev. Rev. Stat. § 202.2491. Smoking tobacco: Unlawful in certain public places; posting signs; designation of areas for smoking; Nev. Rev. Stat. § 202.2483. Smoking tobacco: Prohibited in certain areas; voluntary creation of nonsmoking areas; local regulation; posting signs; removal of paraphernalia; enforcement; retaliation prohibited; Nev. Rev. Stat. § 202.2483. Smoking tobacco: Prohibited in certain areas; voluntary creation of nonsmoking areas; local regulation; posting signs; removal of paraphernalia; enforcement; retaliation prohibited</t>
  </si>
  <si>
    <t>Long Beach</t>
  </si>
  <si>
    <t>Cal. Gov't. code § 7597. Smoking prohibition; preemption; Cal. Labor code § 6404.5 Enclosed place of employment; smoking prohibition; legislative findings, declarations, and intent; uniform statewide standard; violation; penalties; Long Beach, CA, § 8.68.060 Smoking prohibited—Enclosed public places; Long Beach, CA, section 8.68.010 Purpose and findings.</t>
  </si>
  <si>
    <t>Cal. Labor code § 6404.5 Enclosed place of employment; smoking prohibition; legislative findings, declarations, and intent; uniform statewide standard; violation; penalties; Cal. Health &amp; Safety code § 118920. Legislative findings and declarations; Long Beach, CA, section 8.68.010 Purpose and findings.; Long Beach, CA, section 8.68.110 Regulation of smoking in the workplace.; Long Beach, CA, § 8.68.060 Smoking prohibited—Enclosed public places; Cal. Health &amp; Safety code § 1596.795. Smoking; prohibition in licensed family day care homes; authority to enact or enforce more stringent ordinances; prohibition on premises of licensed day care centers; Long Beach, CA, section 8.68.020 Definitions</t>
  </si>
  <si>
    <t>Cal. Labor code § 6404.5 Enclosed place of employment; smoking prohibition; legislative findings, declarations, and intent; uniform statewide standard; violation; penalties; Long Beach, CA, § 8.68.060 Smoking prohibited—Enclosed public places; Long Beach, CA, section 8.68.020 Definitions</t>
  </si>
  <si>
    <t>Los Angeles</t>
  </si>
  <si>
    <t>Cal. Gov't. code § 7597. Smoking prohibition; preemption; Cal. Labor code § 6404.5 Enclosed place of employment; smoking prohibition; legislative findings, declarations, and intent; uniform statewide standard; violation; penalties; Los Angeles, Cal., Ordinance SEC. 41.50. SMOKING PROHIBITED IN DESIGNATED AREAS.</t>
  </si>
  <si>
    <t>Los Angeles, Cal., Ordinance SEC. 41.50. SMOKING PROHIBITED IN DESIGNATED AREAS.; Los Angeles, Cal., § 41.52.  SMOKING IN BUSES.; Cal. Labor code § 6404.5 Enclosed place of employment; smoking prohibition; legislative findings, declarations, and intent; uniform statewide standard; violation; penalties; Cal. Gov't. code § 7597. Smoking prohibition; preemption; Cal. Health &amp; Safety code § 1596.795. Smoking; prohibition in licensed family day care homes; authority to enact or enforce more stringent ordinances; prohibition on premises of licensed day care centers; Cal. Health &amp; Safety code § 118920. Legislative findings and declarations</t>
  </si>
  <si>
    <t>Louisville</t>
  </si>
  <si>
    <t>Louisville, Ky, § 90.03 Prohibition Of Smoking In Public Buildings And Exceptions.</t>
  </si>
  <si>
    <t>Louisville, Ky, § 90.03 Prohibition Of Smoking In Public Buildings And Exceptions.; Louisville, Ky, § 90.03 Prohibition Of Smoking In Public Buildings And Exceptions.</t>
  </si>
  <si>
    <t>Memphis</t>
  </si>
  <si>
    <t>Tenn. Rev. Stat. § 39-17-1551. Preemption of other laws or regulations; exception</t>
  </si>
  <si>
    <t>Pursuant to Tenn. Rev. Stat. § 39-17-1551 the State's preemption only applies to legislation enacted after March 15, 1994.  The Memphis smoking ban was enacted in 1986.</t>
  </si>
  <si>
    <t>Tenn. Rev. Stat. § 39-17-1803. Smoking in public places; Memphis, TN, Sec. 9-88-2. Areas where smoking is prohibited; Tenn. Rev. Stat. § 39-17-1604. Smoking prohibited</t>
  </si>
  <si>
    <t>Tenn. Rev. Stat. § 39-17-1802. Definitions; Tenn. Rev. Stat. § 39-17-1803. Smoking in public places; Tenn. Rev. Stat. § 39-17-1803. Smoking in public places; Tenn. Rev. Stat. § 39-17-1803. Smoking in public places; Tenn. Rev. Stat. § 39-17-1803. Smoking in public places; Memphis, TN, Sec. 9-88-2. Areas where smoking is prohibited; Memphis, TN, Sec. 9-88-2. Areas where smoking is prohibited; Tenn. Rev. Stat. § 39-17-1604. Smoking prohibited; Tenn. Rev. Stat. § 39-17-1604. Smoking prohibited</t>
  </si>
  <si>
    <t>Tenn. Rev. Stat. § 39-17-1804. Exemptions; Tenn. Rev. Stat. § 39-17-1804. Exemptions; Tenn. Rev. Stat. § 39-17-1804. Exemptions; Memphis, TN, Sec. 9-88-2. Areas where smoking is prohibited; Tenn. Rev. Stat. § 39-17-1804. Exemptions</t>
  </si>
  <si>
    <t>Tenn. Rev. Stat. § 39-17-1804 exempts age-restricted venues. Pursuant to Memphis, TN, Sec. 9-88-2, smoking is generally prohibited in restaurants; however, the law provides an exception and the prohibition shall not apply to restaurants which maintain a nonsmoking area.</t>
  </si>
  <si>
    <t>Mesa</t>
  </si>
  <si>
    <t>Ariz. Rev. Stat. § 36-601.01. Smoke-free Arizona act; Mesa, AZ, ch. 11, § 6-11-4 Regulation of Smoking in Public Places</t>
  </si>
  <si>
    <t>Ariz. Rev. Stat. § 36-601.01. Smoke-free Arizona act; Ariz. Rev. Stat. § 36-601.01. Smoke-free Arizona act; Mesa, AZ, ch. 11, § 6-11-4 Regulation of Smoking in Public Places; Mesa, AZ, ch. 11, § 6-11-2 Definitions; Ariz. Rev. Stat. § 36-601.01. Smoke-free Arizona act; Mesa, AZ, ch. 11, § 6-11-5 Regulation of Smoking in Places of Employment</t>
  </si>
  <si>
    <t>Ariz. Rev. Stat. § 36-601.01. Smoke-free Arizona act; Ariz. Rev. Stat. § 36-601.01. Smoke-free Arizona act; Ariz. Rev. Stat. § 36-601.01. Smoke-free Arizona act; Mesa, AZ, ch. 11, § 6-11-6 Where Smoking is Allowed; Mesa, AZ, ch. 11, § 6-11-6 Where Smoking is Allowed</t>
  </si>
  <si>
    <t>Milwaukee</t>
  </si>
  <si>
    <t>Milwaukee, WI §105-48 Smoking Prohibited; Wis. Stat. § 101.123. Smoking prohibited</t>
  </si>
  <si>
    <t>Wis. Stat. § 101.123. Smoking prohibited; Wis. Stat. § 101.123. Smoking prohibited; Wis. Stat. § 101.123. Smoking prohibited; Milwaukee County, WI, § 63.067. - No smoking, playing of electronic devices capable of creating disturbing noise or consumption of beverages on buses.</t>
  </si>
  <si>
    <t>Milwaukee, WI §105-48 Smoking Prohibited; Milwaukee, WI §105-48 Smoking Prohibited; Wis. Stat. § 101.123. Smoking prohibited; Wis. Stat. § 101.123. Smoking prohibited; Wis. Stat. § 101.123. Smoking prohibited; Milwaukee, WI §105-48 Smoking Prohibited</t>
  </si>
  <si>
    <t>Pursuant to Wis. Stat. § 101.123 and Milwaukee, WI §105-48 retail tobacco stores and bars must have been in operation on or before June 3, 2009.</t>
  </si>
  <si>
    <t>Nashville</t>
  </si>
  <si>
    <t>Pursuant to Tenn. Rev. Stat. § 39-17-1551 the State's preemption only applies to legislation enacted after March 15, 1994.  The Nashville smoking ban was enacted in 1975.</t>
  </si>
  <si>
    <t>Nashville, TN, § 10.64.020 Prohibited smoking areas—Exceptions.; Tenn. Rev. Stat. § 39-17-1604. Smoking prohibited; Tenn. Rev. Stat. § 39-17-1803. Smoking in public places</t>
  </si>
  <si>
    <t>Tenn. Rev. Stat. § 39-17-1802. Definitions; Nashville, TN, § 10.64.020 Prohibited smoking areas—Exceptions.; Tenn. Rev. Stat. § 39-17-1803. Smoking in public places; Tenn. Rev. Stat. § 39-17-1803. Smoking in public places; Tenn. Rev. Stat. § 39-17-1803. Smoking in public places; Tenn. Rev. Stat. § 39-17-1803. Smoking in public places; Tenn. Rev. Stat. § 39-17-1604. Smoking prohibited</t>
  </si>
  <si>
    <t>Tenn. Rev. Stat. § 39-17-1804. Exemptions; Tenn. Rev. Stat. § 39-17-1804. Exemptions; Tenn. Rev. Stat. § 39-17-1804. Exemptions; Tenn. Rev. Stat. § 39-17-1804. Exemptions; Nashville, TN, § 10.64.020 Prohibited smoking areas—Exceptions.</t>
  </si>
  <si>
    <t>Tenn. Rev. Stat. § 39-17-1804 exempts age-restricted venues. Nashville, TN, § 10.64.020(A) states that the prohibition shall not apply to restaurants "when specifically approved by the fire marshal by written order to the person having control of the premises upon a finding that such use therein is not dangerous to life or property."</t>
  </si>
  <si>
    <t>New York</t>
  </si>
  <si>
    <t>New York, N.Y. § 17-503 Prohibition of smoking; N.Y. Public Health Law § 1399-o. Smoking restrictions</t>
  </si>
  <si>
    <t>N.Y. Public Health Law § 1399-o. Smoking restrictions; N.Y. Public Health Law § 1399-o. Smoking restrictions; New York, N.Y. § 17-503 Prohibition of smoking; New York, N.Y. § 17-503 Prohibition of smoking; New York, N.Y. § 17-504 Regulation of smoking in places of employment; N.Y. Public Health Law § 1399-o. Smoking restrictions; N.Y. Public Health Law § 1399-o. Smoking restrictions</t>
  </si>
  <si>
    <t>New York, N.Y. § 17-505 Areas where smoking is not regulated by this chapter; New York, N.Y. § 17-505 Areas where smoking is not regulated by this chapter; N.Y. Public Health Law § 1399-q. Smoking restrictions inapplicable; New York, N.Y. § 17-503 Prohibition of smoking</t>
  </si>
  <si>
    <t>Oklahoma City</t>
  </si>
  <si>
    <t>Pursuant to Okla. Stat. tit. 63, § 1-1523, the smoking ban does not apply to workplaces within private residences; if the workplace has only incidental public access, workplaces occupied exclusively by one or more smokers; and workplaces where "only the owner or operator of the workplace, or the immediate family of the owner or operator, performs any work in the workplace, and the workplace has only incidental public access."</t>
  </si>
  <si>
    <t>Okla. Stat. tit. 63, § 1-1523(H)(10) allows smoking in "[a]ny outdoor seating area of a restaurant; provided, smoking shall not be allowed within fifteen (15) feet of any exterior public doorway or any air intake of a restaurant."</t>
  </si>
  <si>
    <t>Okla. Stat. tit. 63,§ 1-1527. Legislative intent</t>
  </si>
  <si>
    <t>Oklahoma City, OK, § 30-471. - Possession of lighted tobacco and other tobacco products in certain places prohibited.; Okla. Stat. tit. 21, § 1247. Smoking in certain public places prohibited – punishment</t>
  </si>
  <si>
    <t>Oklahoma City, OK, § 30-471. - Possession of lighted tobacco and other tobacco products in certain places prohibited.; Oklahoma City, OK, § 30-472.- Exemptions.; Okla. Stat. tit. 21, § 1247. Smoking in certain public places prohibited – punishment; Oklahoma City, OK, § 30-472.- Exemptions.</t>
  </si>
  <si>
    <t>Okla. Stat. tit. 63, § 1-1523. Smoking in certain places prohibited—Exemptions; Okla. Stat. tit. 63, § 1-1523. Smoking in certain places prohibited—Exemptions; Okla. Stat. tit. 63, § 1-1523. Smoking in certain places prohibited—Exemptions; Oklahoma City, OK, § 30-472.- Exemptions.; Oklahoma City, OK, § 30-472.- Exemptions.; Okla. Stat. tit. 63, § 1-1523. Smoking in certain places prohibited—Exemptions; Oklahoma City, OK, § 30-473. - Designated smoking rooms and areas.</t>
  </si>
  <si>
    <t>Philadelphia</t>
  </si>
  <si>
    <t>35 PA. Cons. Stat. § 637.11. Preemption of local ordinances</t>
  </si>
  <si>
    <t>Cities of the first class are exempted from this preemption. 35 PA. Cons. Stat. § 637.11. Philadelphia is a city of the first class.</t>
  </si>
  <si>
    <t>35 PA. Cons. Stat. § 637.3. Prohibition; Philadelphia, Code § 10-602. Smoking.</t>
  </si>
  <si>
    <t>35 PA. Cons. Stat. § 637.3. Prohibition; 35 PA. Cons. Stat. § 637.2 Definitions; Philadelphia, Code § 10-602. Smoking.; Philadelphia, Code § 10-602. Smoking.; Philadelphia, Code § 10-602. Smoking.</t>
  </si>
  <si>
    <t>35 PA. Cons. Stat. § 637.3. Prohibition; 35 PA. Cons. Stat. § 637.3. Prohibition; 35 PA. Cons. Stat. § 637.3. Prohibition; Philadelphia, Code § 10-602. Smoking.; Philadelphia, Code § 10-602. Smoking.; 35 PA. Cons. Stat. § 637.3. Prohibition; 35 PA. Cons. Stat. § 637.3. Prohibition</t>
  </si>
  <si>
    <t>Phoenix</t>
  </si>
  <si>
    <t>Ariz. Rev. Stat. § 36-601.01</t>
  </si>
  <si>
    <t>Ariz. Rev. Stat. § 36-601.01. Smoke-free Arizona act; Phoenix, AZ, art. IX, § 23-102 Purpose of article</t>
  </si>
  <si>
    <t>Ariz. Rev. Stat. § 36-601.01. Smoke-free Arizona act; Ariz. Rev. Stat. § 36-601.01. Smoke-free Arizona act; Ariz. Rev. Stat. § 36-601.01. Smoke-free Arizona act; Phoenix, AZ, art. IX, § 23-104 Regulation of smoking in City-owned public places.; Phoenix, AZ, art. IX, § 23-103 Definitions; Phoenix, AZ, art. IX, § 23-106 Regulation of smoking in places of employment.</t>
  </si>
  <si>
    <t>Ariz. Rev. Stat. § 36-601.01. Smoke-free Arizona act; Ariz. Rev. Stat. § 36-601.01. Smoke-free Arizona act; Ariz. Rev. Stat. § 36-601.01. Smoke-free Arizona act; Phoenix, AZ, art. IX, § 23-108 Smoking - Optional Areas; Phoenix, AZ, art. IX, § 23-108 Smoking - Optional Areas</t>
  </si>
  <si>
    <t>Portland</t>
  </si>
  <si>
    <t>Or. Rev. Stat. § 433.840. Legislative finding; Or. Rev. Stat. § 433.835. Definitions; Or. Rev. Stat. § 433.835. Definitions</t>
  </si>
  <si>
    <t>Or. Rev. Stat. § 433.850. Smoke free workplace; exceptions; signs; Or. Rev. Stat. § 433.850. Smoke free workplace; exceptions; signs; Or. Rev. Stat. § 433.850. Smoke free workplace; exceptions; signs</t>
  </si>
  <si>
    <t>Or. Rev. Stat. § 433.850(2)(d) smoking is only permitted in cigar bars that "generated on-site retail sales of cigars of at least $5,000 for the calendar year ending December 31, 2006."</t>
  </si>
  <si>
    <t>Multnomah County, OR, § 21.512 Inhalant Delivery System Use Prohibited in Places of Employment.; Or. Rev. Stat. § 433.840. Legislative finding</t>
  </si>
  <si>
    <t>Sacramento</t>
  </si>
  <si>
    <t>Cal. Labor code § 6404.5 Enclosed place of employment; smoking prohibition; legislative findings, declarations, and intent; uniform statewide standard; violation; penalties; Cal. Gov't. code § 7597. Smoking prohibition; preemption; Sacramento, Cal., Ordinance § 8.80.040 Smoking prohibitions—Public places.; Sacramento County, Cal., Ordinance § 6.84.060 Smoking Prohibitions, Public Places.</t>
  </si>
  <si>
    <t>Cal. Gov't. code § 7597. Smoking prohibition; preemption; Cal. Health &amp; Safety code § 118920. Legislative findings and declarations; Cal. Labor code § 6404.5 Enclosed place of employment; smoking prohibition; legislative findings, declarations, and intent; uniform statewide standard; violation; penalties; Sacramento, Cal., Ordinance § 8.80.040 Smoking prohibitions—Public places.; Sacramento, Cal., Ordinance § 8.80.090 Buses and taxis; Sacramento, Cal., Ordinance § 8.80.190 Day care facilities.; Sacramento County, Cal., Ordinance § 6.84.060 Smoking Prohibitions, Public Places.; Sacramento County, Cal., Ordinance § 6.84.085 Buses and Taxis; Sacramento County, Cal., Ordinance § 6.84.135 Day Care Facilities.; Cal. Health &amp; Safety code § 1596.795. Smoking; prohibition in licensed family day care homes; authority to enact or enforce more stringent ordinances; prohibition on premises of licensed day care centers</t>
  </si>
  <si>
    <t>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Sacramento County, Cal., Ordinance § 6.84.145 Places Where Smoking Permissible.; Cal. Gov't. code § 7597. Smoking prohibition; preemption; Sacramento, Cal., Ordinance § 8.80.210 Places where smoking permissible.</t>
  </si>
  <si>
    <t>San Antonio</t>
  </si>
  <si>
    <t>Tex. Education Code § 48.01. Smoking Tobacco; San Antonio, Tex., Ordinance §  36-3. - Prohibition of smoking in public places.</t>
  </si>
  <si>
    <t>San Antonio, Tex., Ordinance §  36-3. - Prohibition of smoking in public places.; San Antonio, Tex., Ordinance §  36-3. - Prohibition of smoking in public places.; San Antonio, Tex., Ordinance §  36-3. - Prohibition of smoking in public places.; San Antonio, Tex., Ordinance § 36-4. - Prohibition of smoking in places of employment.</t>
  </si>
  <si>
    <t>San Antonio, Tex., Ordinance §  36-7. - Where smoking not regulated.; San Antonio, Tex., Ordinance §  36-7. - Where smoking not regulated.</t>
  </si>
  <si>
    <t>San Diego</t>
  </si>
  <si>
    <t>Cal. Gov't. code § 7597. Smoking prohibition; preemption; Cal. Labor code § 6404.5 Enclosed place of employment; smoking prohibition; legislative findings, declarations, and intent; uniform statewide standard; violation; penalties; San Diego, Cal., Ordinance § 43.1002 Prohibitions</t>
  </si>
  <si>
    <t>Cal. Health &amp; Safety code § 118920. Legislative findings and declarations; Cal. Labor code § 6404.5 Enclosed place of employment; smoking prohibition; legislative findings, declarations, and intent; uniform statewide standard; violation; penalties; Cal. Gov't. code § 7597. Smoking prohibition; preemption; Cal. Health &amp; Safety code § 1596.795. Smoking; prohibition in licensed family day care homes; authority to enact or enforce more stringent ordinances; prohibition on premises of licensed day care centers</t>
  </si>
  <si>
    <t>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Cal. Labor code § 6404.5 Enclosed place of employment; smoking prohibition; legislative findings, declarations, and intent; uniform statewide standard; violation; penalties; San Diego, Cal., Ordinance § 43.1002 Prohibitions</t>
  </si>
  <si>
    <t>San Francisco</t>
  </si>
  <si>
    <t>Cal. Labor code § 6404.5 Enclosed place of employment; smoking prohibition; legislative findings, declarations, and intent; uniform statewide standard; violation; penalties; Cal. Gov't. code § 7597. Smoking prohibition; preemption; San Francisco, Cal., Ordinance §  1009.22.  Prohibiting Smoking In Buildings, Certain Vehicles, Certain Unenclosed Areas, And Enclosed Structures Containing Certain Uses And Certain Areas Of Sports Stadiums.</t>
  </si>
  <si>
    <t>Cal. Labor code § 6404.5 Enclosed place of employment; smoking prohibition; legislative findings, declarations, and intent; uniform statewide standard; violation; penalties; Cal. Health &amp; Safety code § 118920. Legislative findings and declarations; Cal. Health &amp; Safety code § 1596.795. Smoking; prohibition in licensed family day care homes; authority to enact or enforce more stringent ordinances; prohibition on premises of licensed day care centers; San Francisco, Cal., Ordinance §  1009.22.  Prohibiting Smoking In Buildings, Certain Vehicles, Certain Unenclosed Areas, And Enclosed Structures Containing Certain Uses And Certain Areas Of Sports Stadiums.</t>
  </si>
  <si>
    <t>San Francisco, Cal., Ordinance §  1009.23.  Exceptions.; Cal. Labor code § 6404.5 Enclosed place of employment; smoking prohibition; legislative findings, declarations, and intent; uniform statewide standard; violation; penalties; San Francisco, Cal., Ordinance §  1009.23.  Exceptions.</t>
  </si>
  <si>
    <t>Cal. Civ. code § 1947.5 provides exemptions for bars and taverns that "submit to the Director within three months of the effective date of this ordinance an application and all documents required by the Director to demonstrate that the bar or tavern had no employees as of December 31, 2009," or that "submit to the Director within three months of the effective date of this ordinance an application and all documents required by the Director to demonstrate that an area in the establishment is a historically compliant semi-enclosed smoking room and qualified as such as of December 31, 2009. "</t>
  </si>
  <si>
    <t>San Jose</t>
  </si>
  <si>
    <t>Cal. Labor code § 6404.5 Enclosed place of employment; smoking prohibition; legislative findings, declarations, and intent; uniform statewide standard; violation; penalties; Cal. Gov't. code § 7597. Smoking prohibition; preemption; San Jose, Cal., Ordinance § 9.44.030 General Prohibition</t>
  </si>
  <si>
    <t>Cal. Labor code § 6404.5 Enclosed place of employment; smoking prohibition; legislative findings, declarations, and intent; uniform statewide standard; violation; penalties; Cal. Health &amp; Safety code § 118920. Legislative findings and declarations; Cal. Health &amp; Safety code § 1596.795. Smoking; prohibition in licensed family day care homes; authority to enact or enforce more stringent ordinances; prohibition on premises of licensed day care centers; San Jose, Cal., Ordinance § 9.44.030 General Prohibition; San Jose, Cal., Ordinance § 9.44.030 General Prohibition</t>
  </si>
  <si>
    <t>San Jose, Cal., Ordinance § 9.44.030 General Prohibition; San Jose, Cal., Ordinance § 9.44.040 Exceptions</t>
  </si>
  <si>
    <t>Seattle</t>
  </si>
  <si>
    <t>Seattle, Wash., Ordinance 10.64.010, Wash. Rev. Code § 70.160.075, Wash. Rev. Code § 70.160.030</t>
  </si>
  <si>
    <t>Seattle, Wash., Ordinance 10.64.010, Wash. Rev. Code § 70.160.020</t>
  </si>
  <si>
    <t>Tucson</t>
  </si>
  <si>
    <t>Virginia Beach</t>
  </si>
  <si>
    <t>Va. Code § 15.2-2831</t>
  </si>
  <si>
    <t>Local regulations are preempted if they regulate 1. Private conferences, 2. Private work places, 3. Common areas of retail malls, or 4. Lobby areas of hotels. Va. Code § 15.2-2831.</t>
  </si>
  <si>
    <t>Virginia Beach, Va., Ordinance 1832, § 28.5-3. Smoking prohibited in certain public places; Va. Code § 15.2-2824. Prohibitions on smoking generally; penalty for violation</t>
  </si>
  <si>
    <t>Va. Code § 15.2-2824. Prohibitions on smoking generally; penalty for violation; Virginia Beach, Va., Ordinance 1832, § 28.5-3. Smoking prohibited in certain public places; Virginia Beach, Va., Ordinance 1832, § 28.5-3. Smoking prohibited in certain public places; Virginia Beach, Va., Ordinance 1832, § 28.5-3. Smoking prohibited in certain public places</t>
  </si>
  <si>
    <t>Virginia Beach, Va., Ordinance 1832, § 28.5-5. Where smoking not regulated; Virginia Beach, Va., Ordinance 1832, § 28.5-5. Where smoking not regulated; Va. Code § 15.2-2825. Smoking in restaurants prohibited; exceptions; posting of signs; penalty for violation</t>
  </si>
  <si>
    <t>Washington</t>
  </si>
  <si>
    <t>D.C. Code § 7-1703. Smoking restrictions</t>
  </si>
  <si>
    <t>D.C. Code § 7-1703. Smoking restrictions; D.C. Code § 7-1703. Smoking restrictions; D.C. Code § 7-1703. Smoking restrictions; D.C. Code § 7-1702. Definitions.; D.C. Code § 35-251. Unlawful conduct on public passenger vehicles.; D.C. Mun. Regs. Tit. 7 § 741.02. Smoking prohibitions; inspections.; D.C. Mun. Regs. Tit. 7 § 741.02. Smoking prohibitions; inspections.</t>
  </si>
  <si>
    <t>D.C. Code § 7-1708. Exceptions.; D.C. Code § 7-1708. Exceptions.; D.C. Code § 25-101. Definitions.; D.C. Mun. Regs. Tit. 20 § 2105 Exemptions; D.C. Code § 7-1703. Smoking restrictions; D.C. Code § 7-1702. Definitions.; D.C. Code § 25-101. Definitions.</t>
  </si>
  <si>
    <t>fcsmk-locatePlace of employment</t>
  </si>
  <si>
    <t>fcsmk-locatePublic place</t>
  </si>
  <si>
    <t>fcsmk-locateChild care facilities</t>
  </si>
  <si>
    <t>fcsmk-locatePublic transit</t>
  </si>
  <si>
    <t>fcsmk-locate_None</t>
  </si>
  <si>
    <t>fcsmk-exemptHotel rooms</t>
  </si>
  <si>
    <t>fcsmk-exemptTobacco retail outlets</t>
  </si>
  <si>
    <t>fcsmk-exemptCigar bars</t>
  </si>
  <si>
    <t>fcsmk-exempt_Bars</t>
  </si>
  <si>
    <t>fcsmk-exempt_Restaurants</t>
  </si>
  <si>
    <t>fcsmk-exempt_Long term care facilities</t>
  </si>
  <si>
    <t>fcsmk-exempt_None</t>
  </si>
  <si>
    <t>primary_ranking</t>
  </si>
  <si>
    <t>.</t>
  </si>
  <si>
    <t>Jurisdictions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</si>
</sst>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0" fontId="0" fillId="0" borderId="0" xfId="0" applyFill="1"/>
    <xf numFmtId="14" fontId="0" fillId="0" borderId="0" xfId="0" applyNumberFormat="1" applyFill="1"/>
    <xf numFmtId="0" fontId="16" fillId="33"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abSelected="1" workbookViewId="0">
      <selection activeCell="J1" sqref="J1"/>
    </sheetView>
  </sheetViews>
  <sheetFormatPr baseColWidth="10" defaultRowHeight="16" x14ac:dyDescent="0.2"/>
  <cols>
    <col min="1" max="1" width="11.83203125" style="2" customWidth="1"/>
    <col min="2" max="2" width="12.83203125" style="2" customWidth="1"/>
    <col min="3" max="3" width="17.83203125" style="2" customWidth="1"/>
    <col min="4" max="4" width="12.6640625" style="2" customWidth="1"/>
    <col min="5" max="16384" width="10.83203125" style="2"/>
  </cols>
  <sheetData>
    <row r="1" spans="1:18" s="4" customFormat="1" x14ac:dyDescent="0.2">
      <c r="A1" s="4" t="s">
        <v>209</v>
      </c>
      <c r="B1" s="4" t="s">
        <v>0</v>
      </c>
      <c r="C1" s="4" t="s">
        <v>1</v>
      </c>
      <c r="D1" s="4" t="s">
        <v>2</v>
      </c>
      <c r="E1" s="4" t="s">
        <v>3</v>
      </c>
      <c r="F1" s="4" t="s">
        <v>4</v>
      </c>
      <c r="G1" s="4" t="s">
        <v>5</v>
      </c>
      <c r="H1" s="4" t="s">
        <v>6</v>
      </c>
      <c r="I1" s="4" t="s">
        <v>7</v>
      </c>
      <c r="J1" s="4" t="s">
        <v>8</v>
      </c>
      <c r="K1" s="4" t="s">
        <v>9</v>
      </c>
      <c r="L1" s="4" t="s">
        <v>10</v>
      </c>
      <c r="M1" s="4" t="s">
        <v>11</v>
      </c>
      <c r="N1" s="4" t="s">
        <v>12</v>
      </c>
      <c r="O1" s="4" t="s">
        <v>13</v>
      </c>
      <c r="P1" s="4" t="s">
        <v>14</v>
      </c>
      <c r="Q1" s="4" t="s">
        <v>15</v>
      </c>
      <c r="R1" s="4" t="s">
        <v>16</v>
      </c>
    </row>
    <row r="2" spans="1:18" x14ac:dyDescent="0.2">
      <c r="A2" s="2" t="s">
        <v>17</v>
      </c>
      <c r="B2" s="3">
        <v>43630</v>
      </c>
      <c r="C2" s="3">
        <v>44348</v>
      </c>
      <c r="D2" s="2">
        <v>0</v>
      </c>
      <c r="G2" s="2">
        <v>0</v>
      </c>
      <c r="J2" s="2">
        <v>1</v>
      </c>
      <c r="K2" s="2" t="s">
        <v>18</v>
      </c>
      <c r="M2" s="2" t="str">
        <f>("Place of employment, Public place, Child care facilities, Public transit")</f>
        <v>Place of employment, Public place, Child care facilities, Public transit</v>
      </c>
      <c r="N2" s="2" t="s">
        <v>19</v>
      </c>
      <c r="P2" s="2" t="str">
        <f>("Hotel rooms, Tobacco retail outlets, Cigar bars")</f>
        <v>Hotel rooms, Tobacco retail outlets, Cigar bars</v>
      </c>
      <c r="Q2" s="2" t="s">
        <v>20</v>
      </c>
    </row>
    <row r="3" spans="1:18" x14ac:dyDescent="0.2">
      <c r="A3" s="2" t="s">
        <v>21</v>
      </c>
      <c r="B3" s="3">
        <v>43832</v>
      </c>
      <c r="C3" s="3">
        <v>44348</v>
      </c>
      <c r="D3" s="2">
        <v>0</v>
      </c>
      <c r="G3" s="2">
        <v>0</v>
      </c>
      <c r="J3" s="2">
        <v>1</v>
      </c>
      <c r="K3" s="2" t="s">
        <v>22</v>
      </c>
      <c r="M3" s="2" t="str">
        <f>("Place of employment, Public place, Child care facilities, Public transit")</f>
        <v>Place of employment, Public place, Child care facilities, Public transit</v>
      </c>
      <c r="N3" s="2" t="s">
        <v>23</v>
      </c>
      <c r="P3" s="2" t="str">
        <f>("Tobacco retail outlets")</f>
        <v>Tobacco retail outlets</v>
      </c>
      <c r="Q3" s="2" t="s">
        <v>24</v>
      </c>
    </row>
    <row r="4" spans="1:18" x14ac:dyDescent="0.2">
      <c r="A4" s="2" t="s">
        <v>25</v>
      </c>
      <c r="B4" s="3">
        <v>42919</v>
      </c>
      <c r="C4" s="3">
        <v>44348</v>
      </c>
      <c r="D4" s="2">
        <v>0</v>
      </c>
      <c r="G4" s="2">
        <v>0</v>
      </c>
      <c r="J4" s="2">
        <v>1</v>
      </c>
      <c r="K4" s="2" t="s">
        <v>26</v>
      </c>
      <c r="M4" s="2" t="str">
        <f>("Place of employment, Public place, Child care facilities, Public transit")</f>
        <v>Place of employment, Public place, Child care facilities, Public transit</v>
      </c>
      <c r="N4" s="2" t="s">
        <v>27</v>
      </c>
      <c r="P4" s="2" t="str">
        <f>("Hotel rooms, Tobacco retail outlets, Long term care facilities")</f>
        <v>Hotel rooms, Tobacco retail outlets, Long term care facilities</v>
      </c>
      <c r="Q4" s="2" t="s">
        <v>28</v>
      </c>
    </row>
    <row r="5" spans="1:18" x14ac:dyDescent="0.2">
      <c r="A5" s="2" t="s">
        <v>29</v>
      </c>
      <c r="B5" s="3">
        <v>44105</v>
      </c>
      <c r="C5" s="3">
        <v>44348</v>
      </c>
      <c r="D5" s="2">
        <v>0</v>
      </c>
      <c r="G5" s="2">
        <v>0</v>
      </c>
      <c r="J5" s="2">
        <v>1</v>
      </c>
      <c r="K5" s="2" t="s">
        <v>30</v>
      </c>
      <c r="M5" s="2" t="str">
        <f>("Place of employment, Public place, Child care facilities, Public transit")</f>
        <v>Place of employment, Public place, Child care facilities, Public transit</v>
      </c>
      <c r="N5" s="2" t="s">
        <v>31</v>
      </c>
      <c r="P5" s="2" t="str">
        <f>("Hotel rooms, Tobacco retail outlets, Long term care facilities")</f>
        <v>Hotel rooms, Tobacco retail outlets, Long term care facilities</v>
      </c>
      <c r="Q5" s="2" t="s">
        <v>32</v>
      </c>
    </row>
    <row r="6" spans="1:18" x14ac:dyDescent="0.2">
      <c r="A6" s="2" t="s">
        <v>33</v>
      </c>
      <c r="B6" s="3">
        <v>43465</v>
      </c>
      <c r="C6" s="3">
        <v>44348</v>
      </c>
      <c r="D6" s="2">
        <v>0</v>
      </c>
      <c r="G6" s="2">
        <v>0</v>
      </c>
      <c r="J6" s="2">
        <v>1</v>
      </c>
      <c r="K6" s="2" t="s">
        <v>34</v>
      </c>
      <c r="M6" s="2" t="str">
        <f>("Place of employment, Public place, Child care facilities, Public transit")</f>
        <v>Place of employment, Public place, Child care facilities, Public transit</v>
      </c>
      <c r="N6" s="2" t="s">
        <v>35</v>
      </c>
      <c r="P6" s="2" t="str">
        <f>("Hotel rooms, Tobacco retail outlets, Cigar bars, Long term care facilities")</f>
        <v>Hotel rooms, Tobacco retail outlets, Cigar bars, Long term care facilities</v>
      </c>
      <c r="Q6" s="2" t="s">
        <v>36</v>
      </c>
    </row>
    <row r="7" spans="1:18" x14ac:dyDescent="0.2">
      <c r="A7" s="2" t="s">
        <v>37</v>
      </c>
      <c r="B7" s="3">
        <v>42989</v>
      </c>
      <c r="C7" s="3">
        <v>44348</v>
      </c>
      <c r="D7" s="2">
        <v>0</v>
      </c>
      <c r="F7" s="2" t="s">
        <v>38</v>
      </c>
      <c r="G7" s="2">
        <v>0</v>
      </c>
      <c r="J7" s="2">
        <v>1</v>
      </c>
      <c r="K7" s="2" t="s">
        <v>39</v>
      </c>
      <c r="M7" s="2" t="str">
        <f>("Place of employment, Public place, Public transit")</f>
        <v>Place of employment, Public place, Public transit</v>
      </c>
      <c r="N7" s="2" t="s">
        <v>40</v>
      </c>
      <c r="P7" s="2" t="str">
        <f>("Hotel rooms, Tobacco retail outlets, Cigar bars")</f>
        <v>Hotel rooms, Tobacco retail outlets, Cigar bars</v>
      </c>
      <c r="Q7" s="2" t="s">
        <v>41</v>
      </c>
    </row>
    <row r="8" spans="1:18" x14ac:dyDescent="0.2">
      <c r="A8" s="2" t="s">
        <v>42</v>
      </c>
      <c r="B8" s="3">
        <v>44159</v>
      </c>
      <c r="C8" s="3">
        <v>44348</v>
      </c>
      <c r="D8" s="2">
        <v>0</v>
      </c>
      <c r="G8" s="2">
        <v>0</v>
      </c>
      <c r="J8" s="2">
        <v>1</v>
      </c>
      <c r="K8" s="2" t="s">
        <v>43</v>
      </c>
      <c r="M8" s="2" t="str">
        <f t="shared" ref="M8:M17" si="0">("Place of employment, Public place, Child care facilities, Public transit")</f>
        <v>Place of employment, Public place, Child care facilities, Public transit</v>
      </c>
      <c r="N8" s="2" t="s">
        <v>44</v>
      </c>
      <c r="P8" s="2" t="str">
        <f>("Hotel rooms, Tobacco retail outlets")</f>
        <v>Hotel rooms, Tobacco retail outlets</v>
      </c>
      <c r="Q8" s="2" t="s">
        <v>45</v>
      </c>
      <c r="R8" s="2" t="s">
        <v>46</v>
      </c>
    </row>
    <row r="9" spans="1:18" x14ac:dyDescent="0.2">
      <c r="A9" s="2" t="s">
        <v>47</v>
      </c>
      <c r="B9" s="3">
        <v>43297</v>
      </c>
      <c r="C9" s="3">
        <v>44348</v>
      </c>
      <c r="D9" s="2">
        <v>0</v>
      </c>
      <c r="G9" s="2">
        <v>0</v>
      </c>
      <c r="J9" s="2">
        <v>1</v>
      </c>
      <c r="K9" s="2" t="s">
        <v>48</v>
      </c>
      <c r="M9" s="2" t="str">
        <f t="shared" si="0"/>
        <v>Place of employment, Public place, Child care facilities, Public transit</v>
      </c>
      <c r="N9" s="2" t="s">
        <v>49</v>
      </c>
      <c r="P9" s="2" t="str">
        <f>("Hotel rooms, Tobacco retail outlets")</f>
        <v>Hotel rooms, Tobacco retail outlets</v>
      </c>
      <c r="Q9" s="2" t="s">
        <v>50</v>
      </c>
      <c r="R9" s="2" t="s">
        <v>51</v>
      </c>
    </row>
    <row r="10" spans="1:18" x14ac:dyDescent="0.2">
      <c r="A10" s="2" t="s">
        <v>52</v>
      </c>
      <c r="B10" s="3">
        <v>43761</v>
      </c>
      <c r="C10" s="3">
        <v>44348</v>
      </c>
      <c r="D10" s="2">
        <v>0</v>
      </c>
      <c r="G10" s="2">
        <v>0</v>
      </c>
      <c r="J10" s="2">
        <v>1</v>
      </c>
      <c r="K10" s="2" t="s">
        <v>53</v>
      </c>
      <c r="M10" s="2" t="str">
        <f t="shared" si="0"/>
        <v>Place of employment, Public place, Child care facilities, Public transit</v>
      </c>
      <c r="N10" s="2" t="s">
        <v>54</v>
      </c>
      <c r="P10" s="2" t="str">
        <f>("Hotel rooms, Tobacco retail outlets, Cigar bars")</f>
        <v>Hotel rooms, Tobacco retail outlets, Cigar bars</v>
      </c>
      <c r="Q10" s="2" t="s">
        <v>55</v>
      </c>
    </row>
    <row r="11" spans="1:18" x14ac:dyDescent="0.2">
      <c r="A11" s="2" t="s">
        <v>56</v>
      </c>
      <c r="B11" s="3">
        <v>44026</v>
      </c>
      <c r="C11" s="3">
        <v>44348</v>
      </c>
      <c r="D11" s="2">
        <v>0</v>
      </c>
      <c r="F11" s="2" t="s">
        <v>57</v>
      </c>
      <c r="G11" s="2">
        <v>0</v>
      </c>
      <c r="J11" s="2">
        <v>1</v>
      </c>
      <c r="K11" s="2" t="s">
        <v>58</v>
      </c>
      <c r="M11" s="2" t="str">
        <f t="shared" si="0"/>
        <v>Place of employment, Public place, Child care facilities, Public transit</v>
      </c>
      <c r="N11" s="2" t="s">
        <v>59</v>
      </c>
      <c r="P11" s="2" t="str">
        <f>("Tobacco retail outlets, Cigar bars")</f>
        <v>Tobacco retail outlets, Cigar bars</v>
      </c>
      <c r="Q11" s="2" t="s">
        <v>60</v>
      </c>
    </row>
    <row r="12" spans="1:18" x14ac:dyDescent="0.2">
      <c r="A12" s="2" t="s">
        <v>61</v>
      </c>
      <c r="B12" s="3">
        <v>43739</v>
      </c>
      <c r="C12" s="3">
        <v>44348</v>
      </c>
      <c r="D12" s="2">
        <v>0</v>
      </c>
      <c r="G12" s="2">
        <v>0</v>
      </c>
      <c r="J12" s="2">
        <v>1</v>
      </c>
      <c r="K12" s="2" t="s">
        <v>62</v>
      </c>
      <c r="M12" s="2" t="str">
        <f t="shared" si="0"/>
        <v>Place of employment, Public place, Child care facilities, Public transit</v>
      </c>
      <c r="N12" s="2" t="s">
        <v>63</v>
      </c>
      <c r="P12" s="2" t="str">
        <f>("Tobacco retail outlets, Cigar bars")</f>
        <v>Tobacco retail outlets, Cigar bars</v>
      </c>
      <c r="Q12" s="2" t="s">
        <v>64</v>
      </c>
    </row>
    <row r="13" spans="1:18" x14ac:dyDescent="0.2">
      <c r="A13" s="2" t="s">
        <v>65</v>
      </c>
      <c r="B13" s="3">
        <v>42278</v>
      </c>
      <c r="C13" s="3">
        <v>44348</v>
      </c>
      <c r="D13" s="2">
        <v>0</v>
      </c>
      <c r="G13" s="2">
        <v>0</v>
      </c>
      <c r="J13" s="2">
        <v>1</v>
      </c>
      <c r="K13" s="2" t="s">
        <v>66</v>
      </c>
      <c r="M13" s="2" t="str">
        <f t="shared" si="0"/>
        <v>Place of employment, Public place, Child care facilities, Public transit</v>
      </c>
      <c r="N13" s="2" t="s">
        <v>67</v>
      </c>
      <c r="P13" s="2" t="str">
        <f>("Hotel rooms, Tobacco retail outlets")</f>
        <v>Hotel rooms, Tobacco retail outlets</v>
      </c>
      <c r="Q13" s="2" t="s">
        <v>68</v>
      </c>
    </row>
    <row r="14" spans="1:18" x14ac:dyDescent="0.2">
      <c r="A14" s="2" t="s">
        <v>69</v>
      </c>
      <c r="B14" s="3">
        <v>43325</v>
      </c>
      <c r="C14" s="3">
        <v>44348</v>
      </c>
      <c r="D14" s="2">
        <v>0</v>
      </c>
      <c r="G14" s="2">
        <v>0</v>
      </c>
      <c r="J14" s="2">
        <v>1</v>
      </c>
      <c r="K14" s="2" t="s">
        <v>70</v>
      </c>
      <c r="M14" s="2" t="str">
        <f t="shared" si="0"/>
        <v>Place of employment, Public place, Child care facilities, Public transit</v>
      </c>
      <c r="N14" s="2" t="s">
        <v>71</v>
      </c>
      <c r="P14" s="2" t="str">
        <f>("Hotel rooms, Tobacco retail outlets, Cigar bars, Long term care facilities")</f>
        <v>Hotel rooms, Tobacco retail outlets, Cigar bars, Long term care facilities</v>
      </c>
      <c r="Q14" s="2" t="s">
        <v>72</v>
      </c>
    </row>
    <row r="15" spans="1:18" x14ac:dyDescent="0.2">
      <c r="A15" s="2" t="s">
        <v>73</v>
      </c>
      <c r="B15" s="3">
        <v>42751</v>
      </c>
      <c r="C15" s="3">
        <v>44348</v>
      </c>
      <c r="D15" s="2">
        <v>0</v>
      </c>
      <c r="G15" s="2">
        <v>0</v>
      </c>
      <c r="J15" s="2">
        <v>1</v>
      </c>
      <c r="K15" s="2" t="s">
        <v>75</v>
      </c>
      <c r="M15" s="2" t="str">
        <f t="shared" si="0"/>
        <v>Place of employment, Public place, Child care facilities, Public transit</v>
      </c>
      <c r="N15" s="2" t="s">
        <v>76</v>
      </c>
      <c r="P15" s="2" t="str">
        <f>("Tobacco retail outlets, Cigar bars, Long term care facilities")</f>
        <v>Tobacco retail outlets, Cigar bars, Long term care facilities</v>
      </c>
      <c r="Q15" s="2" t="s">
        <v>77</v>
      </c>
      <c r="R15" s="2" t="s">
        <v>78</v>
      </c>
    </row>
    <row r="16" spans="1:18" x14ac:dyDescent="0.2">
      <c r="A16" s="2" t="s">
        <v>79</v>
      </c>
      <c r="B16" s="3">
        <v>42278</v>
      </c>
      <c r="C16" s="3">
        <v>44348</v>
      </c>
      <c r="D16" s="2">
        <v>0</v>
      </c>
      <c r="G16" s="2">
        <v>0</v>
      </c>
      <c r="J16" s="2">
        <v>1</v>
      </c>
      <c r="K16" s="2" t="s">
        <v>80</v>
      </c>
      <c r="M16" s="2" t="str">
        <f t="shared" si="0"/>
        <v>Place of employment, Public place, Child care facilities, Public transit</v>
      </c>
      <c r="N16" s="2" t="s">
        <v>81</v>
      </c>
      <c r="P16" s="2" t="str">
        <f>("Hotel rooms, Tobacco retail outlets, Long term care facilities")</f>
        <v>Hotel rooms, Tobacco retail outlets, Long term care facilities</v>
      </c>
      <c r="Q16" s="2" t="s">
        <v>82</v>
      </c>
    </row>
    <row r="17" spans="1:18" x14ac:dyDescent="0.2">
      <c r="A17" s="2" t="s">
        <v>83</v>
      </c>
      <c r="B17" s="3">
        <v>44013</v>
      </c>
      <c r="C17" s="3">
        <v>44348</v>
      </c>
      <c r="D17" s="2">
        <v>0</v>
      </c>
      <c r="G17" s="2">
        <v>0</v>
      </c>
      <c r="J17" s="2">
        <v>1</v>
      </c>
      <c r="K17" s="2" t="s">
        <v>84</v>
      </c>
      <c r="M17" s="2" t="str">
        <f t="shared" si="0"/>
        <v>Place of employment, Public place, Child care facilities, Public transit</v>
      </c>
      <c r="N17" s="2" t="s">
        <v>85</v>
      </c>
      <c r="P17" s="2" t="str">
        <f>("Tobacco retail outlets, Cigar bars")</f>
        <v>Tobacco retail outlets, Cigar bars</v>
      </c>
      <c r="Q17" s="2" t="s">
        <v>86</v>
      </c>
    </row>
    <row r="18" spans="1:18" x14ac:dyDescent="0.2">
      <c r="A18" s="2" t="s">
        <v>87</v>
      </c>
      <c r="B18" s="3">
        <v>43647</v>
      </c>
      <c r="C18" s="3">
        <v>44348</v>
      </c>
      <c r="D18" s="2">
        <v>1</v>
      </c>
      <c r="E18" s="2" t="s">
        <v>89</v>
      </c>
      <c r="G18" s="2">
        <v>0</v>
      </c>
      <c r="J18" s="2">
        <v>1</v>
      </c>
      <c r="K18" s="2" t="s">
        <v>88</v>
      </c>
      <c r="M18" s="2" t="str">
        <f>("Place of employment, Child care facilities, Public transit")</f>
        <v>Place of employment, Child care facilities, Public transit</v>
      </c>
      <c r="N18" s="2" t="s">
        <v>90</v>
      </c>
      <c r="P18" s="2" t="str">
        <f>("Hotel rooms, Tobacco retail outlets, Bars")</f>
        <v>Hotel rooms, Tobacco retail outlets, Bars</v>
      </c>
      <c r="Q18" s="2" t="s">
        <v>91</v>
      </c>
    </row>
    <row r="19" spans="1:18" x14ac:dyDescent="0.2">
      <c r="A19" s="2" t="s">
        <v>92</v>
      </c>
      <c r="B19" s="3">
        <v>44071</v>
      </c>
      <c r="C19" s="3">
        <v>44348</v>
      </c>
      <c r="D19" s="2">
        <v>0</v>
      </c>
      <c r="F19" s="2" t="s">
        <v>93</v>
      </c>
      <c r="G19" s="2">
        <v>0</v>
      </c>
      <c r="J19" s="2">
        <v>1</v>
      </c>
      <c r="K19" s="2" t="s">
        <v>95</v>
      </c>
      <c r="M19" s="2" t="str">
        <f>("Place of employment, Public place, Child care facilities, Public transit")</f>
        <v>Place of employment, Public place, Child care facilities, Public transit</v>
      </c>
      <c r="N19" s="2" t="s">
        <v>94</v>
      </c>
      <c r="P19" s="2" t="str">
        <f>("Hotel rooms, Tobacco retail outlets")</f>
        <v>Hotel rooms, Tobacco retail outlets</v>
      </c>
      <c r="Q19" s="2" t="s">
        <v>96</v>
      </c>
    </row>
    <row r="20" spans="1:18" x14ac:dyDescent="0.2">
      <c r="A20" s="2" t="s">
        <v>97</v>
      </c>
      <c r="B20" s="3">
        <v>43831</v>
      </c>
      <c r="C20" s="3">
        <v>44348</v>
      </c>
      <c r="D20" s="2">
        <v>0</v>
      </c>
      <c r="G20" s="2">
        <v>0</v>
      </c>
      <c r="J20" s="2">
        <v>1</v>
      </c>
      <c r="K20" s="2" t="s">
        <v>98</v>
      </c>
      <c r="M20" s="2" t="str">
        <f>("Place of employment, Public place, Child care facilities, Public transit")</f>
        <v>Place of employment, Public place, Child care facilities, Public transit</v>
      </c>
      <c r="N20" s="2" t="s">
        <v>99</v>
      </c>
      <c r="P20" s="2" t="str">
        <f>("Hotel rooms, Tobacco retail outlets, Bars")</f>
        <v>Hotel rooms, Tobacco retail outlets, Bars</v>
      </c>
      <c r="Q20" s="2" t="s">
        <v>100</v>
      </c>
    </row>
    <row r="21" spans="1:18" x14ac:dyDescent="0.2">
      <c r="A21" s="2" t="s">
        <v>101</v>
      </c>
      <c r="B21" s="3">
        <v>43550</v>
      </c>
      <c r="C21" s="3">
        <v>44348</v>
      </c>
      <c r="D21" s="2">
        <v>0</v>
      </c>
      <c r="G21" s="2">
        <v>0</v>
      </c>
      <c r="J21" s="2">
        <v>1</v>
      </c>
      <c r="K21" s="2" t="s">
        <v>102</v>
      </c>
      <c r="M21" s="2" t="str">
        <f>("Place of employment, Public place, Child care facilities, Public transit")</f>
        <v>Place of employment, Public place, Child care facilities, Public transit</v>
      </c>
      <c r="N21" s="2" t="s">
        <v>103</v>
      </c>
      <c r="P21" s="2" t="str">
        <f>("Cigar bars")</f>
        <v>Cigar bars</v>
      </c>
      <c r="Q21" s="2" t="s">
        <v>104</v>
      </c>
    </row>
    <row r="22" spans="1:18" x14ac:dyDescent="0.2">
      <c r="A22" s="2" t="s">
        <v>105</v>
      </c>
      <c r="B22" s="3">
        <v>43550</v>
      </c>
      <c r="C22" s="3">
        <v>44348</v>
      </c>
      <c r="D22" s="2">
        <v>0</v>
      </c>
      <c r="G22" s="2">
        <v>0</v>
      </c>
      <c r="J22" s="2">
        <v>1</v>
      </c>
      <c r="K22" s="2" t="s">
        <v>106</v>
      </c>
      <c r="M22" s="2" t="str">
        <f>("Place of employment, Public place, Child care facilities, Public transit")</f>
        <v>Place of employment, Public place, Child care facilities, Public transit</v>
      </c>
      <c r="N22" s="2" t="s">
        <v>107</v>
      </c>
      <c r="P22" s="2" t="str">
        <f>("Hotel rooms, Tobacco retail outlets, Cigar bars, Long term care facilities")</f>
        <v>Hotel rooms, Tobacco retail outlets, Cigar bars, Long term care facilities</v>
      </c>
      <c r="Q22" s="2" t="s">
        <v>74</v>
      </c>
    </row>
    <row r="23" spans="1:18" x14ac:dyDescent="0.2">
      <c r="A23" s="2" t="s">
        <v>108</v>
      </c>
      <c r="B23" s="3">
        <v>44138</v>
      </c>
      <c r="C23" s="3">
        <v>44348</v>
      </c>
      <c r="D23" s="2">
        <v>0</v>
      </c>
      <c r="G23" s="2">
        <v>0</v>
      </c>
      <c r="J23" s="2">
        <v>1</v>
      </c>
      <c r="K23" s="2" t="s">
        <v>109</v>
      </c>
      <c r="M23" s="2" t="str">
        <f>("Place of employment, Public place, Child care facilities")</f>
        <v>Place of employment, Public place, Child care facilities</v>
      </c>
      <c r="N23" s="2" t="s">
        <v>110</v>
      </c>
      <c r="P23" s="2" t="str">
        <f>("Tobacco retail outlets")</f>
        <v>Tobacco retail outlets</v>
      </c>
      <c r="Q23" s="2" t="s">
        <v>109</v>
      </c>
    </row>
    <row r="24" spans="1:18" x14ac:dyDescent="0.2">
      <c r="A24" s="2" t="s">
        <v>111</v>
      </c>
      <c r="B24" s="3">
        <v>44378</v>
      </c>
      <c r="C24" s="3">
        <v>44378</v>
      </c>
      <c r="D24" s="2">
        <v>1</v>
      </c>
      <c r="E24" s="2" t="s">
        <v>112</v>
      </c>
      <c r="F24" s="2" t="s">
        <v>113</v>
      </c>
      <c r="G24" s="2">
        <v>0</v>
      </c>
      <c r="J24" s="2">
        <v>1</v>
      </c>
      <c r="K24" s="2" t="s">
        <v>114</v>
      </c>
      <c r="M24" s="2" t="str">
        <f t="shared" ref="M24:M31" si="1">("Place of employment, Public place, Child care facilities, Public transit")</f>
        <v>Place of employment, Public place, Child care facilities, Public transit</v>
      </c>
      <c r="N24" s="2" t="s">
        <v>115</v>
      </c>
      <c r="P24" s="2" t="str">
        <f>("Hotel rooms, Tobacco retail outlets, Bars, Restaurants, Long term care facilities")</f>
        <v>Hotel rooms, Tobacco retail outlets, Bars, Restaurants, Long term care facilities</v>
      </c>
      <c r="Q24" s="2" t="s">
        <v>116</v>
      </c>
      <c r="R24" s="2" t="s">
        <v>117</v>
      </c>
    </row>
    <row r="25" spans="1:18" x14ac:dyDescent="0.2">
      <c r="A25" s="2" t="s">
        <v>118</v>
      </c>
      <c r="B25" s="3">
        <v>39203</v>
      </c>
      <c r="C25" s="3">
        <v>44348</v>
      </c>
      <c r="D25" s="2">
        <v>0</v>
      </c>
      <c r="G25" s="2">
        <v>0</v>
      </c>
      <c r="J25" s="2">
        <v>1</v>
      </c>
      <c r="K25" s="2" t="s">
        <v>119</v>
      </c>
      <c r="M25" s="2" t="str">
        <f t="shared" si="1"/>
        <v>Place of employment, Public place, Child care facilities, Public transit</v>
      </c>
      <c r="N25" s="2" t="s">
        <v>120</v>
      </c>
      <c r="P25" s="2" t="str">
        <f>("Hotel rooms, Tobacco retail outlets")</f>
        <v>Hotel rooms, Tobacco retail outlets</v>
      </c>
      <c r="Q25" s="2" t="s">
        <v>121</v>
      </c>
    </row>
    <row r="26" spans="1:18" x14ac:dyDescent="0.2">
      <c r="A26" s="2" t="s">
        <v>122</v>
      </c>
      <c r="B26" s="3">
        <v>43646</v>
      </c>
      <c r="C26" s="3">
        <v>44348</v>
      </c>
      <c r="D26" s="2">
        <v>0</v>
      </c>
      <c r="G26" s="2">
        <v>0</v>
      </c>
      <c r="J26" s="2">
        <v>1</v>
      </c>
      <c r="K26" s="2" t="s">
        <v>123</v>
      </c>
      <c r="M26" s="2" t="str">
        <f t="shared" si="1"/>
        <v>Place of employment, Public place, Child care facilities, Public transit</v>
      </c>
      <c r="N26" s="2" t="s">
        <v>124</v>
      </c>
      <c r="P26" s="2" t="str">
        <f>("Tobacco retail outlets, Cigar bars, Long term care facilities")</f>
        <v>Tobacco retail outlets, Cigar bars, Long term care facilities</v>
      </c>
      <c r="Q26" s="2" t="s">
        <v>125</v>
      </c>
      <c r="R26" s="2" t="s">
        <v>126</v>
      </c>
    </row>
    <row r="27" spans="1:18" x14ac:dyDescent="0.2">
      <c r="A27" s="2" t="s">
        <v>127</v>
      </c>
      <c r="B27" s="3">
        <v>44378</v>
      </c>
      <c r="C27" s="3">
        <v>44378</v>
      </c>
      <c r="D27" s="2">
        <v>1</v>
      </c>
      <c r="E27" s="2" t="s">
        <v>112</v>
      </c>
      <c r="F27" s="2" t="s">
        <v>128</v>
      </c>
      <c r="G27" s="2">
        <v>0</v>
      </c>
      <c r="J27" s="2">
        <v>1</v>
      </c>
      <c r="K27" s="2" t="s">
        <v>129</v>
      </c>
      <c r="M27" s="2" t="str">
        <f t="shared" si="1"/>
        <v>Place of employment, Public place, Child care facilities, Public transit</v>
      </c>
      <c r="N27" s="2" t="s">
        <v>130</v>
      </c>
      <c r="P27" s="2" t="str">
        <f>("Hotel rooms, Tobacco retail outlets, Cigar bars, Bars, Restaurants, Long term care facilities")</f>
        <v>Hotel rooms, Tobacco retail outlets, Cigar bars, Bars, Restaurants, Long term care facilities</v>
      </c>
      <c r="Q27" s="2" t="s">
        <v>131</v>
      </c>
      <c r="R27" s="2" t="s">
        <v>132</v>
      </c>
    </row>
    <row r="28" spans="1:18" x14ac:dyDescent="0.2">
      <c r="A28" s="2" t="s">
        <v>133</v>
      </c>
      <c r="B28" s="3">
        <v>43635</v>
      </c>
      <c r="C28" s="3">
        <v>44348</v>
      </c>
      <c r="D28" s="2">
        <v>0</v>
      </c>
      <c r="G28" s="2">
        <v>0</v>
      </c>
      <c r="J28" s="2">
        <v>1</v>
      </c>
      <c r="K28" s="2" t="s">
        <v>134</v>
      </c>
      <c r="M28" s="2" t="str">
        <f t="shared" si="1"/>
        <v>Place of employment, Public place, Child care facilities, Public transit</v>
      </c>
      <c r="N28" s="2" t="s">
        <v>135</v>
      </c>
      <c r="P28" s="2" t="str">
        <f>("Hotel rooms, Tobacco retail outlets, Cigar bars")</f>
        <v>Hotel rooms, Tobacco retail outlets, Cigar bars</v>
      </c>
      <c r="Q28" s="2" t="s">
        <v>136</v>
      </c>
    </row>
    <row r="29" spans="1:18" x14ac:dyDescent="0.2">
      <c r="A29" s="2" t="s">
        <v>137</v>
      </c>
      <c r="B29" s="3">
        <v>43746</v>
      </c>
      <c r="C29" s="3">
        <v>44348</v>
      </c>
      <c r="D29" s="2">
        <v>0</v>
      </c>
      <c r="G29" s="2">
        <v>1</v>
      </c>
      <c r="H29" s="2" t="s">
        <v>140</v>
      </c>
      <c r="J29" s="2">
        <v>1</v>
      </c>
      <c r="K29" s="2" t="s">
        <v>141</v>
      </c>
      <c r="M29" s="2" t="str">
        <f t="shared" si="1"/>
        <v>Place of employment, Public place, Child care facilities, Public transit</v>
      </c>
      <c r="N29" s="2" t="s">
        <v>142</v>
      </c>
      <c r="O29" s="2" t="s">
        <v>138</v>
      </c>
      <c r="P29" s="2" t="str">
        <f>("Hotel rooms, Tobacco retail outlets, Cigar bars, Bars, Restaurants")</f>
        <v>Hotel rooms, Tobacco retail outlets, Cigar bars, Bars, Restaurants</v>
      </c>
      <c r="Q29" s="2" t="s">
        <v>143</v>
      </c>
      <c r="R29" s="2" t="s">
        <v>139</v>
      </c>
    </row>
    <row r="30" spans="1:18" x14ac:dyDescent="0.2">
      <c r="A30" s="2" t="s">
        <v>144</v>
      </c>
      <c r="B30" s="3">
        <v>44166</v>
      </c>
      <c r="C30" s="3">
        <v>44348</v>
      </c>
      <c r="D30" s="2">
        <v>0</v>
      </c>
      <c r="E30" s="2" t="s">
        <v>145</v>
      </c>
      <c r="F30" s="2" t="s">
        <v>146</v>
      </c>
      <c r="G30" s="2">
        <v>0</v>
      </c>
      <c r="J30" s="2">
        <v>1</v>
      </c>
      <c r="K30" s="2" t="s">
        <v>147</v>
      </c>
      <c r="M30" s="2" t="str">
        <f t="shared" si="1"/>
        <v>Place of employment, Public place, Child care facilities, Public transit</v>
      </c>
      <c r="N30" s="2" t="s">
        <v>148</v>
      </c>
      <c r="P30" s="2" t="str">
        <f>("Hotel rooms, Tobacco retail outlets, Cigar bars, Bars")</f>
        <v>Hotel rooms, Tobacco retail outlets, Cigar bars, Bars</v>
      </c>
      <c r="Q30" s="2" t="s">
        <v>149</v>
      </c>
    </row>
    <row r="31" spans="1:18" x14ac:dyDescent="0.2">
      <c r="A31" s="2" t="s">
        <v>150</v>
      </c>
      <c r="B31" s="3">
        <v>39203</v>
      </c>
      <c r="C31" s="3">
        <v>44348</v>
      </c>
      <c r="D31" s="2">
        <v>0</v>
      </c>
      <c r="G31" s="2">
        <v>0</v>
      </c>
      <c r="J31" s="2">
        <v>1</v>
      </c>
      <c r="K31" s="2" t="s">
        <v>152</v>
      </c>
      <c r="M31" s="2" t="str">
        <f t="shared" si="1"/>
        <v>Place of employment, Public place, Child care facilities, Public transit</v>
      </c>
      <c r="N31" s="2" t="s">
        <v>153</v>
      </c>
      <c r="P31" s="2" t="str">
        <f>("Hotel rooms, Tobacco retail outlets")</f>
        <v>Hotel rooms, Tobacco retail outlets</v>
      </c>
      <c r="Q31" s="2" t="s">
        <v>154</v>
      </c>
    </row>
    <row r="32" spans="1:18" x14ac:dyDescent="0.2">
      <c r="A32" s="2" t="s">
        <v>155</v>
      </c>
      <c r="B32" s="3">
        <v>43101</v>
      </c>
      <c r="C32" s="3">
        <v>44348</v>
      </c>
      <c r="D32" s="2">
        <v>0</v>
      </c>
      <c r="G32" s="2">
        <v>0</v>
      </c>
      <c r="J32" s="2">
        <v>1</v>
      </c>
      <c r="K32" s="2" t="s">
        <v>159</v>
      </c>
      <c r="M32" s="2" t="str">
        <f>("Place of employment, Public place, Child care facilities")</f>
        <v>Place of employment, Public place, Child care facilities</v>
      </c>
      <c r="N32" s="2" t="s">
        <v>156</v>
      </c>
      <c r="P32" s="2" t="str">
        <f>("Hotel rooms, Tobacco retail outlets, Cigar bars")</f>
        <v>Hotel rooms, Tobacco retail outlets, Cigar bars</v>
      </c>
      <c r="Q32" s="2" t="s">
        <v>157</v>
      </c>
      <c r="R32" s="2" t="s">
        <v>158</v>
      </c>
    </row>
    <row r="33" spans="1:18" x14ac:dyDescent="0.2">
      <c r="A33" s="2" t="s">
        <v>160</v>
      </c>
      <c r="B33" s="3">
        <v>43831</v>
      </c>
      <c r="C33" s="3">
        <v>44348</v>
      </c>
      <c r="D33" s="2">
        <v>0</v>
      </c>
      <c r="G33" s="2">
        <v>0</v>
      </c>
      <c r="J33" s="2">
        <v>1</v>
      </c>
      <c r="K33" s="2" t="s">
        <v>161</v>
      </c>
      <c r="M33" s="2" t="str">
        <f t="shared" ref="M33:M39" si="2">("Place of employment, Public place, Child care facilities, Public transit")</f>
        <v>Place of employment, Public place, Child care facilities, Public transit</v>
      </c>
      <c r="N33" s="2" t="s">
        <v>162</v>
      </c>
      <c r="P33" s="2" t="str">
        <f>("Hotel rooms, Tobacco retail outlets, Cigar bars, Long term care facilities")</f>
        <v>Hotel rooms, Tobacco retail outlets, Cigar bars, Long term care facilities</v>
      </c>
      <c r="Q33" s="2" t="s">
        <v>163</v>
      </c>
    </row>
    <row r="34" spans="1:18" x14ac:dyDescent="0.2">
      <c r="A34" s="2" t="s">
        <v>164</v>
      </c>
      <c r="B34" s="3">
        <v>43617</v>
      </c>
      <c r="C34" s="3">
        <v>44348</v>
      </c>
      <c r="D34" s="2">
        <v>0</v>
      </c>
      <c r="G34" s="2">
        <v>0</v>
      </c>
      <c r="J34" s="2">
        <v>1</v>
      </c>
      <c r="K34" s="2" t="s">
        <v>165</v>
      </c>
      <c r="M34" s="2" t="str">
        <f t="shared" si="2"/>
        <v>Place of employment, Public place, Child care facilities, Public transit</v>
      </c>
      <c r="N34" s="2" t="s">
        <v>166</v>
      </c>
      <c r="P34" s="2" t="str">
        <f>("Hotel rooms, Tobacco retail outlets")</f>
        <v>Hotel rooms, Tobacco retail outlets</v>
      </c>
      <c r="Q34" s="2" t="s">
        <v>167</v>
      </c>
    </row>
    <row r="35" spans="1:18" x14ac:dyDescent="0.2">
      <c r="A35" s="2" t="s">
        <v>168</v>
      </c>
      <c r="B35" s="3">
        <v>43870</v>
      </c>
      <c r="C35" s="3">
        <v>44348</v>
      </c>
      <c r="D35" s="2">
        <v>0</v>
      </c>
      <c r="G35" s="2">
        <v>0</v>
      </c>
      <c r="J35" s="2">
        <v>1</v>
      </c>
      <c r="K35" s="2" t="s">
        <v>169</v>
      </c>
      <c r="M35" s="2" t="str">
        <f t="shared" si="2"/>
        <v>Place of employment, Public place, Child care facilities, Public transit</v>
      </c>
      <c r="N35" s="2" t="s">
        <v>170</v>
      </c>
      <c r="P35" s="2" t="str">
        <f>("Hotel rooms, Tobacco retail outlets, Cigar bars, Long term care facilities")</f>
        <v>Hotel rooms, Tobacco retail outlets, Cigar bars, Long term care facilities</v>
      </c>
      <c r="Q35" s="2" t="s">
        <v>171</v>
      </c>
    </row>
    <row r="36" spans="1:18" x14ac:dyDescent="0.2">
      <c r="A36" s="2" t="s">
        <v>172</v>
      </c>
      <c r="B36" s="3">
        <v>43234</v>
      </c>
      <c r="C36" s="3">
        <v>44348</v>
      </c>
      <c r="D36" s="2">
        <v>0</v>
      </c>
      <c r="G36" s="2">
        <v>0</v>
      </c>
      <c r="J36" s="2">
        <v>1</v>
      </c>
      <c r="K36" s="2" t="s">
        <v>173</v>
      </c>
      <c r="M36" s="2" t="str">
        <f t="shared" si="2"/>
        <v>Place of employment, Public place, Child care facilities, Public transit</v>
      </c>
      <c r="N36" s="2" t="s">
        <v>174</v>
      </c>
      <c r="P36" s="2" t="str">
        <f>("Hotel rooms, Cigar bars")</f>
        <v>Hotel rooms, Cigar bars</v>
      </c>
      <c r="Q36" s="2" t="s">
        <v>175</v>
      </c>
      <c r="R36" s="2" t="s">
        <v>176</v>
      </c>
    </row>
    <row r="37" spans="1:18" x14ac:dyDescent="0.2">
      <c r="A37" s="2" t="s">
        <v>177</v>
      </c>
      <c r="B37" s="3">
        <v>42736</v>
      </c>
      <c r="C37" s="3">
        <v>44348</v>
      </c>
      <c r="D37" s="2">
        <v>0</v>
      </c>
      <c r="G37" s="2">
        <v>0</v>
      </c>
      <c r="J37" s="2">
        <v>1</v>
      </c>
      <c r="K37" s="2" t="s">
        <v>178</v>
      </c>
      <c r="M37" s="2" t="str">
        <f t="shared" si="2"/>
        <v>Place of employment, Public place, Child care facilities, Public transit</v>
      </c>
      <c r="N37" s="2" t="s">
        <v>179</v>
      </c>
      <c r="P37" s="2" t="str">
        <f>("Hotel rooms, Tobacco retail outlets")</f>
        <v>Hotel rooms, Tobacco retail outlets</v>
      </c>
      <c r="Q37" s="2" t="s">
        <v>180</v>
      </c>
    </row>
    <row r="38" spans="1:18" x14ac:dyDescent="0.2">
      <c r="A38" s="2" t="s">
        <v>181</v>
      </c>
      <c r="B38" s="3">
        <v>43167</v>
      </c>
      <c r="C38" s="3">
        <v>44348</v>
      </c>
      <c r="D38" s="2">
        <v>0</v>
      </c>
      <c r="G38" s="2">
        <v>0</v>
      </c>
      <c r="J38" s="2">
        <v>1</v>
      </c>
      <c r="K38" s="2" t="s">
        <v>182</v>
      </c>
      <c r="M38" s="2" t="str">
        <f t="shared" si="2"/>
        <v>Place of employment, Public place, Child care facilities, Public transit</v>
      </c>
      <c r="N38" s="2" t="s">
        <v>182</v>
      </c>
      <c r="P38" s="2" t="str">
        <f>("Hotel rooms")</f>
        <v>Hotel rooms</v>
      </c>
      <c r="Q38" s="2" t="s">
        <v>183</v>
      </c>
    </row>
    <row r="39" spans="1:18" x14ac:dyDescent="0.2">
      <c r="A39" s="2" t="s">
        <v>184</v>
      </c>
      <c r="B39" s="3">
        <v>43760</v>
      </c>
      <c r="C39" s="3">
        <v>44348</v>
      </c>
      <c r="D39" s="2">
        <v>0</v>
      </c>
      <c r="G39" s="2">
        <v>0</v>
      </c>
      <c r="J39" s="2">
        <v>1</v>
      </c>
      <c r="K39" s="2" t="s">
        <v>151</v>
      </c>
      <c r="M39" s="2" t="str">
        <f t="shared" si="2"/>
        <v>Place of employment, Public place, Child care facilities, Public transit</v>
      </c>
      <c r="N39" s="2" t="s">
        <v>151</v>
      </c>
      <c r="P39" s="2" t="str">
        <f>("Hotel rooms, Tobacco retail outlets")</f>
        <v>Hotel rooms, Tobacco retail outlets</v>
      </c>
      <c r="Q39" s="2" t="s">
        <v>151</v>
      </c>
    </row>
    <row r="40" spans="1:18" x14ac:dyDescent="0.2">
      <c r="A40" s="2" t="s">
        <v>185</v>
      </c>
      <c r="B40" s="3">
        <v>44013</v>
      </c>
      <c r="C40" s="3">
        <v>44348</v>
      </c>
      <c r="D40" s="2">
        <v>0</v>
      </c>
      <c r="G40" s="2">
        <v>1</v>
      </c>
      <c r="H40" s="2" t="s">
        <v>186</v>
      </c>
      <c r="I40" s="2" t="s">
        <v>187</v>
      </c>
      <c r="J40" s="2">
        <v>1</v>
      </c>
      <c r="K40" s="2" t="s">
        <v>188</v>
      </c>
      <c r="M40" s="2" t="str">
        <f>("Public place, Child care facilities, Public transit")</f>
        <v>Public place, Child care facilities, Public transit</v>
      </c>
      <c r="N40" s="2" t="s">
        <v>189</v>
      </c>
      <c r="P40" s="2" t="str">
        <f>("Tobacco retail outlets, Bars, Restaurants")</f>
        <v>Tobacco retail outlets, Bars, Restaurants</v>
      </c>
      <c r="Q40" s="2" t="s">
        <v>190</v>
      </c>
    </row>
    <row r="41" spans="1:18" x14ac:dyDescent="0.2">
      <c r="A41" s="2" t="s">
        <v>191</v>
      </c>
      <c r="B41" s="3">
        <v>44313</v>
      </c>
      <c r="C41" s="3">
        <v>44348</v>
      </c>
      <c r="D41" s="2">
        <v>0</v>
      </c>
      <c r="G41" s="2">
        <v>0</v>
      </c>
      <c r="J41" s="2">
        <v>1</v>
      </c>
      <c r="K41" s="2" t="s">
        <v>192</v>
      </c>
      <c r="M41" s="2" t="str">
        <f>("Place of employment, Public place, Child care facilities, Public transit")</f>
        <v>Place of employment, Public place, Child care facilities, Public transit</v>
      </c>
      <c r="N41" s="2" t="s">
        <v>193</v>
      </c>
      <c r="P41" s="2" t="str">
        <f>("Hotel rooms, Tobacco retail outlets, Cigar bars, Long term care facilities")</f>
        <v>Hotel rooms, Tobacco retail outlets, Cigar bars, Long term care facilities</v>
      </c>
      <c r="Q41" s="2" t="s">
        <v>194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D11" sqref="D11"/>
    </sheetView>
  </sheetViews>
  <sheetFormatPr baseColWidth="10" defaultRowHeight="16" x14ac:dyDescent="0.2"/>
  <cols>
    <col min="2" max="2" width="12.5" customWidth="1"/>
    <col min="3" max="3" width="16.6640625" customWidth="1"/>
  </cols>
  <sheetData>
    <row r="1" spans="1:19" s="4" customFormat="1" x14ac:dyDescent="0.2">
      <c r="A1" s="4" t="s">
        <v>209</v>
      </c>
      <c r="B1" s="4" t="s">
        <v>0</v>
      </c>
      <c r="C1" s="4" t="s">
        <v>1</v>
      </c>
      <c r="D1" s="4" t="s">
        <v>2</v>
      </c>
      <c r="E1" s="4" t="s">
        <v>5</v>
      </c>
      <c r="F1" s="4" t="s">
        <v>8</v>
      </c>
      <c r="G1" s="4" t="s">
        <v>195</v>
      </c>
      <c r="H1" s="4" t="s">
        <v>196</v>
      </c>
      <c r="I1" s="4" t="s">
        <v>197</v>
      </c>
      <c r="J1" s="4" t="s">
        <v>198</v>
      </c>
      <c r="K1" s="4" t="s">
        <v>199</v>
      </c>
      <c r="L1" s="4" t="s">
        <v>200</v>
      </c>
      <c r="M1" s="4" t="s">
        <v>201</v>
      </c>
      <c r="N1" s="4" t="s">
        <v>202</v>
      </c>
      <c r="O1" s="4" t="s">
        <v>203</v>
      </c>
      <c r="P1" s="4" t="s">
        <v>204</v>
      </c>
      <c r="Q1" s="4" t="s">
        <v>205</v>
      </c>
      <c r="R1" s="4" t="s">
        <v>206</v>
      </c>
      <c r="S1" s="4" t="s">
        <v>207</v>
      </c>
    </row>
    <row r="2" spans="1:19" x14ac:dyDescent="0.2">
      <c r="A2" t="s">
        <v>17</v>
      </c>
      <c r="B2" s="1">
        <v>43630</v>
      </c>
      <c r="C2" s="1">
        <v>44348</v>
      </c>
      <c r="D2">
        <v>0</v>
      </c>
      <c r="E2">
        <v>0</v>
      </c>
      <c r="F2">
        <v>1</v>
      </c>
      <c r="G2">
        <v>1</v>
      </c>
      <c r="H2">
        <v>1</v>
      </c>
      <c r="I2">
        <v>1</v>
      </c>
      <c r="J2">
        <v>1</v>
      </c>
      <c r="K2">
        <v>0</v>
      </c>
      <c r="L2">
        <v>1</v>
      </c>
      <c r="M2">
        <v>1</v>
      </c>
      <c r="N2">
        <v>1</v>
      </c>
      <c r="O2">
        <v>0</v>
      </c>
      <c r="P2">
        <v>0</v>
      </c>
      <c r="Q2">
        <v>0</v>
      </c>
      <c r="R2">
        <v>0</v>
      </c>
      <c r="S2" t="s">
        <v>208</v>
      </c>
    </row>
    <row r="3" spans="1:19" x14ac:dyDescent="0.2">
      <c r="A3" t="s">
        <v>21</v>
      </c>
      <c r="B3" s="1">
        <v>43832</v>
      </c>
      <c r="C3" s="1">
        <v>44348</v>
      </c>
      <c r="D3">
        <v>0</v>
      </c>
      <c r="E3">
        <v>0</v>
      </c>
      <c r="F3">
        <v>1</v>
      </c>
      <c r="G3">
        <v>1</v>
      </c>
      <c r="H3">
        <v>1</v>
      </c>
      <c r="I3">
        <v>1</v>
      </c>
      <c r="J3">
        <v>1</v>
      </c>
      <c r="K3">
        <v>0</v>
      </c>
      <c r="L3">
        <v>0</v>
      </c>
      <c r="M3">
        <v>1</v>
      </c>
      <c r="N3">
        <v>0</v>
      </c>
      <c r="O3">
        <v>0</v>
      </c>
      <c r="P3">
        <v>0</v>
      </c>
      <c r="Q3">
        <v>0</v>
      </c>
      <c r="R3">
        <v>0</v>
      </c>
      <c r="S3" t="s">
        <v>208</v>
      </c>
    </row>
    <row r="4" spans="1:19" x14ac:dyDescent="0.2">
      <c r="A4" t="s">
        <v>25</v>
      </c>
      <c r="B4" s="1">
        <v>42919</v>
      </c>
      <c r="C4" s="1">
        <v>44348</v>
      </c>
      <c r="D4">
        <v>0</v>
      </c>
      <c r="E4">
        <v>0</v>
      </c>
      <c r="F4">
        <v>1</v>
      </c>
      <c r="G4">
        <v>1</v>
      </c>
      <c r="H4">
        <v>1</v>
      </c>
      <c r="I4">
        <v>1</v>
      </c>
      <c r="J4">
        <v>1</v>
      </c>
      <c r="K4">
        <v>0</v>
      </c>
      <c r="L4">
        <v>1</v>
      </c>
      <c r="M4">
        <v>1</v>
      </c>
      <c r="N4">
        <v>0</v>
      </c>
      <c r="O4">
        <v>0</v>
      </c>
      <c r="P4">
        <v>0</v>
      </c>
      <c r="Q4">
        <v>1</v>
      </c>
      <c r="R4">
        <v>0</v>
      </c>
      <c r="S4" t="s">
        <v>208</v>
      </c>
    </row>
    <row r="5" spans="1:19" x14ac:dyDescent="0.2">
      <c r="A5" t="s">
        <v>29</v>
      </c>
      <c r="B5" s="1">
        <v>44105</v>
      </c>
      <c r="C5" s="1">
        <v>44348</v>
      </c>
      <c r="D5">
        <v>0</v>
      </c>
      <c r="E5">
        <v>0</v>
      </c>
      <c r="F5">
        <v>1</v>
      </c>
      <c r="G5">
        <v>1</v>
      </c>
      <c r="H5">
        <v>1</v>
      </c>
      <c r="I5">
        <v>1</v>
      </c>
      <c r="J5">
        <v>1</v>
      </c>
      <c r="K5">
        <v>0</v>
      </c>
      <c r="L5">
        <v>1</v>
      </c>
      <c r="M5">
        <v>1</v>
      </c>
      <c r="N5">
        <v>0</v>
      </c>
      <c r="O5">
        <v>0</v>
      </c>
      <c r="P5">
        <v>0</v>
      </c>
      <c r="Q5">
        <v>1</v>
      </c>
      <c r="R5">
        <v>0</v>
      </c>
      <c r="S5" t="s">
        <v>208</v>
      </c>
    </row>
    <row r="6" spans="1:19" x14ac:dyDescent="0.2">
      <c r="A6" t="s">
        <v>33</v>
      </c>
      <c r="B6" s="1">
        <v>43465</v>
      </c>
      <c r="C6" s="1">
        <v>44348</v>
      </c>
      <c r="D6">
        <v>0</v>
      </c>
      <c r="E6">
        <v>0</v>
      </c>
      <c r="F6">
        <v>1</v>
      </c>
      <c r="G6">
        <v>1</v>
      </c>
      <c r="H6">
        <v>1</v>
      </c>
      <c r="I6">
        <v>1</v>
      </c>
      <c r="J6">
        <v>1</v>
      </c>
      <c r="K6">
        <v>0</v>
      </c>
      <c r="L6">
        <v>1</v>
      </c>
      <c r="M6">
        <v>1</v>
      </c>
      <c r="N6">
        <v>1</v>
      </c>
      <c r="O6">
        <v>0</v>
      </c>
      <c r="P6">
        <v>0</v>
      </c>
      <c r="Q6">
        <v>1</v>
      </c>
      <c r="R6">
        <v>0</v>
      </c>
      <c r="S6" t="s">
        <v>208</v>
      </c>
    </row>
    <row r="7" spans="1:19" x14ac:dyDescent="0.2">
      <c r="A7" t="s">
        <v>37</v>
      </c>
      <c r="B7" s="1">
        <v>42989</v>
      </c>
      <c r="C7" s="1">
        <v>44348</v>
      </c>
      <c r="D7">
        <v>0</v>
      </c>
      <c r="E7">
        <v>0</v>
      </c>
      <c r="F7">
        <v>1</v>
      </c>
      <c r="G7">
        <v>1</v>
      </c>
      <c r="H7">
        <v>1</v>
      </c>
      <c r="I7">
        <v>0</v>
      </c>
      <c r="J7">
        <v>1</v>
      </c>
      <c r="K7">
        <v>0</v>
      </c>
      <c r="L7">
        <v>1</v>
      </c>
      <c r="M7">
        <v>1</v>
      </c>
      <c r="N7">
        <v>1</v>
      </c>
      <c r="O7">
        <v>0</v>
      </c>
      <c r="P7">
        <v>0</v>
      </c>
      <c r="Q7">
        <v>0</v>
      </c>
      <c r="R7">
        <v>0</v>
      </c>
      <c r="S7" t="s">
        <v>208</v>
      </c>
    </row>
    <row r="8" spans="1:19" x14ac:dyDescent="0.2">
      <c r="A8" t="s">
        <v>42</v>
      </c>
      <c r="B8" s="1">
        <v>44159</v>
      </c>
      <c r="C8" s="1">
        <v>44348</v>
      </c>
      <c r="D8">
        <v>0</v>
      </c>
      <c r="E8">
        <v>0</v>
      </c>
      <c r="F8">
        <v>1</v>
      </c>
      <c r="G8">
        <v>1</v>
      </c>
      <c r="H8">
        <v>1</v>
      </c>
      <c r="I8">
        <v>1</v>
      </c>
      <c r="J8">
        <v>1</v>
      </c>
      <c r="K8">
        <v>0</v>
      </c>
      <c r="L8">
        <v>1</v>
      </c>
      <c r="M8">
        <v>1</v>
      </c>
      <c r="N8">
        <v>0</v>
      </c>
      <c r="O8">
        <v>0</v>
      </c>
      <c r="P8">
        <v>0</v>
      </c>
      <c r="Q8">
        <v>0</v>
      </c>
      <c r="R8">
        <v>0</v>
      </c>
      <c r="S8" t="s">
        <v>208</v>
      </c>
    </row>
    <row r="9" spans="1:19" x14ac:dyDescent="0.2">
      <c r="A9" t="s">
        <v>47</v>
      </c>
      <c r="B9" s="1">
        <v>43297</v>
      </c>
      <c r="C9" s="1">
        <v>44348</v>
      </c>
      <c r="D9">
        <v>0</v>
      </c>
      <c r="E9">
        <v>0</v>
      </c>
      <c r="F9">
        <v>1</v>
      </c>
      <c r="G9">
        <v>1</v>
      </c>
      <c r="H9">
        <v>1</v>
      </c>
      <c r="I9">
        <v>1</v>
      </c>
      <c r="J9">
        <v>1</v>
      </c>
      <c r="K9">
        <v>0</v>
      </c>
      <c r="L9">
        <v>1</v>
      </c>
      <c r="M9">
        <v>1</v>
      </c>
      <c r="N9">
        <v>0</v>
      </c>
      <c r="O9">
        <v>0</v>
      </c>
      <c r="P9">
        <v>0</v>
      </c>
      <c r="Q9">
        <v>0</v>
      </c>
      <c r="R9">
        <v>0</v>
      </c>
      <c r="S9" t="s">
        <v>208</v>
      </c>
    </row>
    <row r="10" spans="1:19" x14ac:dyDescent="0.2">
      <c r="A10" t="s">
        <v>52</v>
      </c>
      <c r="B10" s="1">
        <v>43761</v>
      </c>
      <c r="C10" s="1">
        <v>44348</v>
      </c>
      <c r="D10">
        <v>0</v>
      </c>
      <c r="E10">
        <v>0</v>
      </c>
      <c r="F10">
        <v>1</v>
      </c>
      <c r="G10">
        <v>1</v>
      </c>
      <c r="H10">
        <v>1</v>
      </c>
      <c r="I10">
        <v>1</v>
      </c>
      <c r="J10">
        <v>1</v>
      </c>
      <c r="K10">
        <v>0</v>
      </c>
      <c r="L10">
        <v>1</v>
      </c>
      <c r="M10">
        <v>1</v>
      </c>
      <c r="N10">
        <v>1</v>
      </c>
      <c r="O10">
        <v>0</v>
      </c>
      <c r="P10">
        <v>0</v>
      </c>
      <c r="Q10">
        <v>0</v>
      </c>
      <c r="R10">
        <v>0</v>
      </c>
      <c r="S10" t="s">
        <v>208</v>
      </c>
    </row>
    <row r="11" spans="1:19" x14ac:dyDescent="0.2">
      <c r="A11" t="s">
        <v>56</v>
      </c>
      <c r="B11" s="1">
        <v>44026</v>
      </c>
      <c r="C11" s="1">
        <v>44348</v>
      </c>
      <c r="D11">
        <v>0</v>
      </c>
      <c r="E11">
        <v>0</v>
      </c>
      <c r="F11">
        <v>1</v>
      </c>
      <c r="G11">
        <v>1</v>
      </c>
      <c r="H11">
        <v>1</v>
      </c>
      <c r="I11">
        <v>1</v>
      </c>
      <c r="J11">
        <v>1</v>
      </c>
      <c r="K11">
        <v>0</v>
      </c>
      <c r="L11">
        <v>0</v>
      </c>
      <c r="M11">
        <v>1</v>
      </c>
      <c r="N11">
        <v>1</v>
      </c>
      <c r="O11">
        <v>0</v>
      </c>
      <c r="P11">
        <v>0</v>
      </c>
      <c r="Q11">
        <v>0</v>
      </c>
      <c r="R11">
        <v>0</v>
      </c>
      <c r="S11" t="s">
        <v>208</v>
      </c>
    </row>
    <row r="12" spans="1:19" x14ac:dyDescent="0.2">
      <c r="A12" t="s">
        <v>61</v>
      </c>
      <c r="B12" s="1">
        <v>43739</v>
      </c>
      <c r="C12" s="1">
        <v>44348</v>
      </c>
      <c r="D12">
        <v>0</v>
      </c>
      <c r="E12">
        <v>0</v>
      </c>
      <c r="F12">
        <v>1</v>
      </c>
      <c r="G12">
        <v>1</v>
      </c>
      <c r="H12">
        <v>1</v>
      </c>
      <c r="I12">
        <v>1</v>
      </c>
      <c r="J12">
        <v>1</v>
      </c>
      <c r="K12">
        <v>0</v>
      </c>
      <c r="L12">
        <v>0</v>
      </c>
      <c r="M12">
        <v>1</v>
      </c>
      <c r="N12">
        <v>1</v>
      </c>
      <c r="O12">
        <v>0</v>
      </c>
      <c r="P12">
        <v>0</v>
      </c>
      <c r="Q12">
        <v>0</v>
      </c>
      <c r="R12">
        <v>0</v>
      </c>
      <c r="S12" t="s">
        <v>208</v>
      </c>
    </row>
    <row r="13" spans="1:19" x14ac:dyDescent="0.2">
      <c r="A13" t="s">
        <v>65</v>
      </c>
      <c r="B13" s="1">
        <v>42278</v>
      </c>
      <c r="C13" s="1">
        <v>44348</v>
      </c>
      <c r="D13">
        <v>0</v>
      </c>
      <c r="E13">
        <v>0</v>
      </c>
      <c r="F13">
        <v>1</v>
      </c>
      <c r="G13">
        <v>1</v>
      </c>
      <c r="H13">
        <v>1</v>
      </c>
      <c r="I13">
        <v>1</v>
      </c>
      <c r="J13">
        <v>1</v>
      </c>
      <c r="K13">
        <v>0</v>
      </c>
      <c r="L13">
        <v>1</v>
      </c>
      <c r="M13">
        <v>1</v>
      </c>
      <c r="N13">
        <v>0</v>
      </c>
      <c r="O13">
        <v>0</v>
      </c>
      <c r="P13">
        <v>0</v>
      </c>
      <c r="Q13">
        <v>0</v>
      </c>
      <c r="R13">
        <v>0</v>
      </c>
      <c r="S13" t="s">
        <v>208</v>
      </c>
    </row>
    <row r="14" spans="1:19" x14ac:dyDescent="0.2">
      <c r="A14" t="s">
        <v>69</v>
      </c>
      <c r="B14" s="1">
        <v>43325</v>
      </c>
      <c r="C14" s="1">
        <v>44348</v>
      </c>
      <c r="D14">
        <v>0</v>
      </c>
      <c r="E14">
        <v>0</v>
      </c>
      <c r="F14">
        <v>1</v>
      </c>
      <c r="G14">
        <v>1</v>
      </c>
      <c r="H14">
        <v>1</v>
      </c>
      <c r="I14">
        <v>1</v>
      </c>
      <c r="J14">
        <v>1</v>
      </c>
      <c r="K14">
        <v>0</v>
      </c>
      <c r="L14">
        <v>1</v>
      </c>
      <c r="M14">
        <v>1</v>
      </c>
      <c r="N14">
        <v>1</v>
      </c>
      <c r="O14">
        <v>0</v>
      </c>
      <c r="P14">
        <v>0</v>
      </c>
      <c r="Q14">
        <v>1</v>
      </c>
      <c r="R14">
        <v>0</v>
      </c>
      <c r="S14" t="s">
        <v>208</v>
      </c>
    </row>
    <row r="15" spans="1:19" x14ac:dyDescent="0.2">
      <c r="A15" t="s">
        <v>73</v>
      </c>
      <c r="B15" s="1">
        <v>42751</v>
      </c>
      <c r="C15" s="1">
        <v>44348</v>
      </c>
      <c r="D15">
        <v>0</v>
      </c>
      <c r="E15">
        <v>0</v>
      </c>
      <c r="F15">
        <v>1</v>
      </c>
      <c r="G15">
        <v>1</v>
      </c>
      <c r="H15">
        <v>1</v>
      </c>
      <c r="I15">
        <v>1</v>
      </c>
      <c r="J15">
        <v>1</v>
      </c>
      <c r="K15">
        <v>0</v>
      </c>
      <c r="L15">
        <v>0</v>
      </c>
      <c r="M15">
        <v>1</v>
      </c>
      <c r="N15">
        <v>1</v>
      </c>
      <c r="O15">
        <v>0</v>
      </c>
      <c r="P15">
        <v>0</v>
      </c>
      <c r="Q15">
        <v>1</v>
      </c>
      <c r="R15">
        <v>0</v>
      </c>
      <c r="S15" t="s">
        <v>208</v>
      </c>
    </row>
    <row r="16" spans="1:19" x14ac:dyDescent="0.2">
      <c r="A16" t="s">
        <v>79</v>
      </c>
      <c r="B16" s="1">
        <v>42278</v>
      </c>
      <c r="C16" s="1">
        <v>44348</v>
      </c>
      <c r="D16">
        <v>0</v>
      </c>
      <c r="E16">
        <v>0</v>
      </c>
      <c r="F16">
        <v>1</v>
      </c>
      <c r="G16">
        <v>1</v>
      </c>
      <c r="H16">
        <v>1</v>
      </c>
      <c r="I16">
        <v>1</v>
      </c>
      <c r="J16">
        <v>1</v>
      </c>
      <c r="K16">
        <v>0</v>
      </c>
      <c r="L16">
        <v>1</v>
      </c>
      <c r="M16">
        <v>1</v>
      </c>
      <c r="N16">
        <v>0</v>
      </c>
      <c r="O16">
        <v>0</v>
      </c>
      <c r="P16">
        <v>0</v>
      </c>
      <c r="Q16">
        <v>1</v>
      </c>
      <c r="R16">
        <v>0</v>
      </c>
      <c r="S16" t="s">
        <v>208</v>
      </c>
    </row>
    <row r="17" spans="1:19" x14ac:dyDescent="0.2">
      <c r="A17" t="s">
        <v>83</v>
      </c>
      <c r="B17" s="1">
        <v>44013</v>
      </c>
      <c r="C17" s="1">
        <v>44348</v>
      </c>
      <c r="D17">
        <v>0</v>
      </c>
      <c r="E17">
        <v>0</v>
      </c>
      <c r="F17">
        <v>1</v>
      </c>
      <c r="G17">
        <v>1</v>
      </c>
      <c r="H17">
        <v>1</v>
      </c>
      <c r="I17">
        <v>1</v>
      </c>
      <c r="J17">
        <v>1</v>
      </c>
      <c r="K17">
        <v>0</v>
      </c>
      <c r="L17">
        <v>0</v>
      </c>
      <c r="M17">
        <v>1</v>
      </c>
      <c r="N17">
        <v>1</v>
      </c>
      <c r="O17">
        <v>0</v>
      </c>
      <c r="P17">
        <v>0</v>
      </c>
      <c r="Q17">
        <v>0</v>
      </c>
      <c r="R17">
        <v>0</v>
      </c>
      <c r="S17" t="s">
        <v>208</v>
      </c>
    </row>
    <row r="18" spans="1:19" x14ac:dyDescent="0.2">
      <c r="A18" t="s">
        <v>87</v>
      </c>
      <c r="B18" s="1">
        <v>43647</v>
      </c>
      <c r="C18" s="1">
        <v>44348</v>
      </c>
      <c r="D18">
        <v>1</v>
      </c>
      <c r="E18">
        <v>0</v>
      </c>
      <c r="F18">
        <v>1</v>
      </c>
      <c r="G18">
        <v>1</v>
      </c>
      <c r="H18">
        <v>0</v>
      </c>
      <c r="I18">
        <v>1</v>
      </c>
      <c r="J18">
        <v>1</v>
      </c>
      <c r="K18">
        <v>0</v>
      </c>
      <c r="L18">
        <v>1</v>
      </c>
      <c r="M18">
        <v>1</v>
      </c>
      <c r="N18">
        <v>0</v>
      </c>
      <c r="O18">
        <v>1</v>
      </c>
      <c r="P18">
        <v>0</v>
      </c>
      <c r="Q18">
        <v>0</v>
      </c>
      <c r="R18">
        <v>0</v>
      </c>
      <c r="S18" t="s">
        <v>208</v>
      </c>
    </row>
    <row r="19" spans="1:19" x14ac:dyDescent="0.2">
      <c r="A19" t="s">
        <v>92</v>
      </c>
      <c r="B19" s="1">
        <v>44071</v>
      </c>
      <c r="C19" s="1">
        <v>44348</v>
      </c>
      <c r="D19">
        <v>0</v>
      </c>
      <c r="E19">
        <v>0</v>
      </c>
      <c r="F19">
        <v>1</v>
      </c>
      <c r="G19">
        <v>1</v>
      </c>
      <c r="H19">
        <v>1</v>
      </c>
      <c r="I19">
        <v>1</v>
      </c>
      <c r="J19">
        <v>1</v>
      </c>
      <c r="K19">
        <v>0</v>
      </c>
      <c r="L19">
        <v>1</v>
      </c>
      <c r="M19">
        <v>1</v>
      </c>
      <c r="N19">
        <v>0</v>
      </c>
      <c r="O19">
        <v>0</v>
      </c>
      <c r="P19">
        <v>0</v>
      </c>
      <c r="Q19">
        <v>0</v>
      </c>
      <c r="R19">
        <v>0</v>
      </c>
      <c r="S19" t="s">
        <v>208</v>
      </c>
    </row>
    <row r="20" spans="1:19" x14ac:dyDescent="0.2">
      <c r="A20" t="s">
        <v>97</v>
      </c>
      <c r="B20" s="1">
        <v>43831</v>
      </c>
      <c r="C20" s="1">
        <v>44348</v>
      </c>
      <c r="D20">
        <v>0</v>
      </c>
      <c r="E20">
        <v>0</v>
      </c>
      <c r="F20">
        <v>1</v>
      </c>
      <c r="G20">
        <v>1</v>
      </c>
      <c r="H20">
        <v>1</v>
      </c>
      <c r="I20">
        <v>1</v>
      </c>
      <c r="J20">
        <v>1</v>
      </c>
      <c r="K20">
        <v>0</v>
      </c>
      <c r="L20">
        <v>1</v>
      </c>
      <c r="M20">
        <v>1</v>
      </c>
      <c r="N20">
        <v>0</v>
      </c>
      <c r="O20">
        <v>1</v>
      </c>
      <c r="P20">
        <v>0</v>
      </c>
      <c r="Q20">
        <v>0</v>
      </c>
      <c r="R20">
        <v>0</v>
      </c>
      <c r="S20" t="s">
        <v>208</v>
      </c>
    </row>
    <row r="21" spans="1:19" x14ac:dyDescent="0.2">
      <c r="A21" t="s">
        <v>101</v>
      </c>
      <c r="B21" s="1">
        <v>43550</v>
      </c>
      <c r="C21" s="1">
        <v>44348</v>
      </c>
      <c r="D21">
        <v>0</v>
      </c>
      <c r="E21">
        <v>0</v>
      </c>
      <c r="F21">
        <v>1</v>
      </c>
      <c r="G21">
        <v>1</v>
      </c>
      <c r="H21">
        <v>1</v>
      </c>
      <c r="I21">
        <v>1</v>
      </c>
      <c r="J21">
        <v>1</v>
      </c>
      <c r="K21">
        <v>0</v>
      </c>
      <c r="L21">
        <v>0</v>
      </c>
      <c r="M21">
        <v>0</v>
      </c>
      <c r="N21">
        <v>1</v>
      </c>
      <c r="O21">
        <v>0</v>
      </c>
      <c r="P21">
        <v>0</v>
      </c>
      <c r="Q21">
        <v>0</v>
      </c>
      <c r="R21">
        <v>0</v>
      </c>
      <c r="S21" t="s">
        <v>208</v>
      </c>
    </row>
    <row r="22" spans="1:19" x14ac:dyDescent="0.2">
      <c r="A22" t="s">
        <v>105</v>
      </c>
      <c r="B22" s="1">
        <v>43550</v>
      </c>
      <c r="C22" s="1">
        <v>44348</v>
      </c>
      <c r="D22">
        <v>0</v>
      </c>
      <c r="E22">
        <v>0</v>
      </c>
      <c r="F22">
        <v>1</v>
      </c>
      <c r="G22">
        <v>1</v>
      </c>
      <c r="H22">
        <v>1</v>
      </c>
      <c r="I22">
        <v>1</v>
      </c>
      <c r="J22">
        <v>1</v>
      </c>
      <c r="K22">
        <v>0</v>
      </c>
      <c r="L22">
        <v>1</v>
      </c>
      <c r="M22">
        <v>1</v>
      </c>
      <c r="N22">
        <v>1</v>
      </c>
      <c r="O22">
        <v>0</v>
      </c>
      <c r="P22">
        <v>0</v>
      </c>
      <c r="Q22">
        <v>1</v>
      </c>
      <c r="R22">
        <v>0</v>
      </c>
      <c r="S22" t="s">
        <v>208</v>
      </c>
    </row>
    <row r="23" spans="1:19" x14ac:dyDescent="0.2">
      <c r="A23" t="s">
        <v>108</v>
      </c>
      <c r="B23" s="1">
        <v>44138</v>
      </c>
      <c r="C23" s="1">
        <v>44348</v>
      </c>
      <c r="D23">
        <v>0</v>
      </c>
      <c r="E23">
        <v>0</v>
      </c>
      <c r="F23">
        <v>1</v>
      </c>
      <c r="G23">
        <v>1</v>
      </c>
      <c r="H23">
        <v>1</v>
      </c>
      <c r="I23">
        <v>1</v>
      </c>
      <c r="J23">
        <v>0</v>
      </c>
      <c r="K23">
        <v>0</v>
      </c>
      <c r="L23">
        <v>0</v>
      </c>
      <c r="M23">
        <v>1</v>
      </c>
      <c r="N23">
        <v>0</v>
      </c>
      <c r="O23">
        <v>0</v>
      </c>
      <c r="P23">
        <v>0</v>
      </c>
      <c r="Q23">
        <v>0</v>
      </c>
      <c r="R23">
        <v>0</v>
      </c>
      <c r="S23" t="s">
        <v>208</v>
      </c>
    </row>
    <row r="24" spans="1:19" x14ac:dyDescent="0.2">
      <c r="A24" t="s">
        <v>111</v>
      </c>
      <c r="B24" s="1">
        <v>44378</v>
      </c>
      <c r="C24" s="1">
        <v>44378</v>
      </c>
      <c r="D24">
        <v>1</v>
      </c>
      <c r="E24">
        <v>0</v>
      </c>
      <c r="F24">
        <v>1</v>
      </c>
      <c r="G24">
        <v>1</v>
      </c>
      <c r="H24">
        <v>1</v>
      </c>
      <c r="I24">
        <v>1</v>
      </c>
      <c r="J24">
        <v>1</v>
      </c>
      <c r="K24">
        <v>0</v>
      </c>
      <c r="L24">
        <v>1</v>
      </c>
      <c r="M24">
        <v>1</v>
      </c>
      <c r="N24">
        <v>0</v>
      </c>
      <c r="O24">
        <v>1</v>
      </c>
      <c r="P24">
        <v>1</v>
      </c>
      <c r="Q24">
        <v>1</v>
      </c>
      <c r="R24">
        <v>0</v>
      </c>
      <c r="S24" t="s">
        <v>208</v>
      </c>
    </row>
    <row r="25" spans="1:19" x14ac:dyDescent="0.2">
      <c r="A25" t="s">
        <v>118</v>
      </c>
      <c r="B25" s="1">
        <v>39203</v>
      </c>
      <c r="C25" s="1">
        <v>44348</v>
      </c>
      <c r="D25">
        <v>0</v>
      </c>
      <c r="E25">
        <v>0</v>
      </c>
      <c r="F25">
        <v>1</v>
      </c>
      <c r="G25">
        <v>1</v>
      </c>
      <c r="H25">
        <v>1</v>
      </c>
      <c r="I25">
        <v>1</v>
      </c>
      <c r="J25">
        <v>1</v>
      </c>
      <c r="K25">
        <v>0</v>
      </c>
      <c r="L25">
        <v>1</v>
      </c>
      <c r="M25">
        <v>1</v>
      </c>
      <c r="N25">
        <v>0</v>
      </c>
      <c r="O25">
        <v>0</v>
      </c>
      <c r="P25">
        <v>0</v>
      </c>
      <c r="Q25">
        <v>0</v>
      </c>
      <c r="R25">
        <v>0</v>
      </c>
      <c r="S25" t="s">
        <v>208</v>
      </c>
    </row>
    <row r="26" spans="1:19" x14ac:dyDescent="0.2">
      <c r="A26" t="s">
        <v>122</v>
      </c>
      <c r="B26" s="1">
        <v>43646</v>
      </c>
      <c r="C26" s="1">
        <v>44348</v>
      </c>
      <c r="D26">
        <v>0</v>
      </c>
      <c r="E26">
        <v>0</v>
      </c>
      <c r="F26">
        <v>1</v>
      </c>
      <c r="G26">
        <v>1</v>
      </c>
      <c r="H26">
        <v>1</v>
      </c>
      <c r="I26">
        <v>1</v>
      </c>
      <c r="J26">
        <v>1</v>
      </c>
      <c r="K26">
        <v>0</v>
      </c>
      <c r="L26">
        <v>0</v>
      </c>
      <c r="M26">
        <v>1</v>
      </c>
      <c r="N26">
        <v>1</v>
      </c>
      <c r="O26">
        <v>0</v>
      </c>
      <c r="P26">
        <v>0</v>
      </c>
      <c r="Q26">
        <v>1</v>
      </c>
      <c r="R26">
        <v>0</v>
      </c>
      <c r="S26" t="s">
        <v>208</v>
      </c>
    </row>
    <row r="27" spans="1:19" x14ac:dyDescent="0.2">
      <c r="A27" t="s">
        <v>127</v>
      </c>
      <c r="B27" s="1">
        <v>44378</v>
      </c>
      <c r="C27" s="1">
        <v>44378</v>
      </c>
      <c r="D27">
        <v>1</v>
      </c>
      <c r="E27">
        <v>0</v>
      </c>
      <c r="F27">
        <v>1</v>
      </c>
      <c r="G27">
        <v>1</v>
      </c>
      <c r="H27">
        <v>1</v>
      </c>
      <c r="I27">
        <v>1</v>
      </c>
      <c r="J27">
        <v>1</v>
      </c>
      <c r="K27">
        <v>0</v>
      </c>
      <c r="L27">
        <v>1</v>
      </c>
      <c r="M27">
        <v>1</v>
      </c>
      <c r="N27">
        <v>1</v>
      </c>
      <c r="O27">
        <v>1</v>
      </c>
      <c r="P27">
        <v>1</v>
      </c>
      <c r="Q27">
        <v>1</v>
      </c>
      <c r="R27">
        <v>0</v>
      </c>
      <c r="S27" t="s">
        <v>208</v>
      </c>
    </row>
    <row r="28" spans="1:19" x14ac:dyDescent="0.2">
      <c r="A28" t="s">
        <v>133</v>
      </c>
      <c r="B28" s="1">
        <v>43635</v>
      </c>
      <c r="C28" s="1">
        <v>44348</v>
      </c>
      <c r="D28">
        <v>0</v>
      </c>
      <c r="E28">
        <v>0</v>
      </c>
      <c r="F28">
        <v>1</v>
      </c>
      <c r="G28">
        <v>1</v>
      </c>
      <c r="H28">
        <v>1</v>
      </c>
      <c r="I28">
        <v>1</v>
      </c>
      <c r="J28">
        <v>1</v>
      </c>
      <c r="K28">
        <v>0</v>
      </c>
      <c r="L28">
        <v>1</v>
      </c>
      <c r="M28">
        <v>1</v>
      </c>
      <c r="N28">
        <v>1</v>
      </c>
      <c r="O28">
        <v>0</v>
      </c>
      <c r="P28">
        <v>0</v>
      </c>
      <c r="Q28">
        <v>0</v>
      </c>
      <c r="R28">
        <v>0</v>
      </c>
      <c r="S28" t="s">
        <v>208</v>
      </c>
    </row>
    <row r="29" spans="1:19" x14ac:dyDescent="0.2">
      <c r="A29" t="s">
        <v>137</v>
      </c>
      <c r="B29" s="1">
        <v>43746</v>
      </c>
      <c r="C29" s="1">
        <v>44348</v>
      </c>
      <c r="D29">
        <v>0</v>
      </c>
      <c r="E29">
        <v>1</v>
      </c>
      <c r="F29">
        <v>1</v>
      </c>
      <c r="G29">
        <v>1</v>
      </c>
      <c r="H29">
        <v>1</v>
      </c>
      <c r="I29">
        <v>1</v>
      </c>
      <c r="J29">
        <v>1</v>
      </c>
      <c r="K29">
        <v>0</v>
      </c>
      <c r="L29">
        <v>1</v>
      </c>
      <c r="M29">
        <v>1</v>
      </c>
      <c r="N29">
        <v>1</v>
      </c>
      <c r="O29">
        <v>1</v>
      </c>
      <c r="P29">
        <v>1</v>
      </c>
      <c r="Q29">
        <v>0</v>
      </c>
      <c r="R29">
        <v>0</v>
      </c>
      <c r="S29" t="s">
        <v>208</v>
      </c>
    </row>
    <row r="30" spans="1:19" x14ac:dyDescent="0.2">
      <c r="A30" t="s">
        <v>144</v>
      </c>
      <c r="B30" s="1">
        <v>44166</v>
      </c>
      <c r="C30" s="1">
        <v>44348</v>
      </c>
      <c r="D30">
        <v>0</v>
      </c>
      <c r="E30">
        <v>0</v>
      </c>
      <c r="F30">
        <v>1</v>
      </c>
      <c r="G30">
        <v>1</v>
      </c>
      <c r="H30">
        <v>1</v>
      </c>
      <c r="I30">
        <v>1</v>
      </c>
      <c r="J30">
        <v>1</v>
      </c>
      <c r="K30">
        <v>0</v>
      </c>
      <c r="L30">
        <v>1</v>
      </c>
      <c r="M30">
        <v>1</v>
      </c>
      <c r="N30">
        <v>1</v>
      </c>
      <c r="O30">
        <v>1</v>
      </c>
      <c r="P30">
        <v>0</v>
      </c>
      <c r="Q30">
        <v>0</v>
      </c>
      <c r="R30">
        <v>0</v>
      </c>
      <c r="S30" t="s">
        <v>208</v>
      </c>
    </row>
    <row r="31" spans="1:19" x14ac:dyDescent="0.2">
      <c r="A31" t="s">
        <v>150</v>
      </c>
      <c r="B31" s="1">
        <v>39203</v>
      </c>
      <c r="C31" s="1">
        <v>44348</v>
      </c>
      <c r="D31">
        <v>0</v>
      </c>
      <c r="E31">
        <v>0</v>
      </c>
      <c r="F31">
        <v>1</v>
      </c>
      <c r="G31">
        <v>1</v>
      </c>
      <c r="H31">
        <v>1</v>
      </c>
      <c r="I31">
        <v>1</v>
      </c>
      <c r="J31">
        <v>1</v>
      </c>
      <c r="K31">
        <v>0</v>
      </c>
      <c r="L31">
        <v>1</v>
      </c>
      <c r="M31">
        <v>1</v>
      </c>
      <c r="N31">
        <v>0</v>
      </c>
      <c r="O31">
        <v>0</v>
      </c>
      <c r="P31">
        <v>0</v>
      </c>
      <c r="Q31">
        <v>0</v>
      </c>
      <c r="R31">
        <v>0</v>
      </c>
      <c r="S31" t="s">
        <v>208</v>
      </c>
    </row>
    <row r="32" spans="1:19" x14ac:dyDescent="0.2">
      <c r="A32" t="s">
        <v>155</v>
      </c>
      <c r="B32" s="1">
        <v>43101</v>
      </c>
      <c r="C32" s="1">
        <v>44348</v>
      </c>
      <c r="D32">
        <v>0</v>
      </c>
      <c r="E32">
        <v>0</v>
      </c>
      <c r="F32">
        <v>1</v>
      </c>
      <c r="G32">
        <v>1</v>
      </c>
      <c r="H32">
        <v>1</v>
      </c>
      <c r="I32">
        <v>1</v>
      </c>
      <c r="J32">
        <v>0</v>
      </c>
      <c r="K32">
        <v>0</v>
      </c>
      <c r="L32">
        <v>1</v>
      </c>
      <c r="M32">
        <v>1</v>
      </c>
      <c r="N32">
        <v>1</v>
      </c>
      <c r="O32">
        <v>0</v>
      </c>
      <c r="P32">
        <v>0</v>
      </c>
      <c r="Q32">
        <v>0</v>
      </c>
      <c r="R32">
        <v>0</v>
      </c>
      <c r="S32" t="s">
        <v>208</v>
      </c>
    </row>
    <row r="33" spans="1:19" x14ac:dyDescent="0.2">
      <c r="A33" t="s">
        <v>160</v>
      </c>
      <c r="B33" s="1">
        <v>43831</v>
      </c>
      <c r="C33" s="1">
        <v>44348</v>
      </c>
      <c r="D33">
        <v>0</v>
      </c>
      <c r="E33">
        <v>0</v>
      </c>
      <c r="F33">
        <v>1</v>
      </c>
      <c r="G33">
        <v>1</v>
      </c>
      <c r="H33">
        <v>1</v>
      </c>
      <c r="I33">
        <v>1</v>
      </c>
      <c r="J33">
        <v>1</v>
      </c>
      <c r="K33">
        <v>0</v>
      </c>
      <c r="L33">
        <v>1</v>
      </c>
      <c r="M33">
        <v>1</v>
      </c>
      <c r="N33">
        <v>1</v>
      </c>
      <c r="O33">
        <v>0</v>
      </c>
      <c r="P33">
        <v>0</v>
      </c>
      <c r="Q33">
        <v>1</v>
      </c>
      <c r="R33">
        <v>0</v>
      </c>
      <c r="S33" t="s">
        <v>208</v>
      </c>
    </row>
    <row r="34" spans="1:19" x14ac:dyDescent="0.2">
      <c r="A34" t="s">
        <v>164</v>
      </c>
      <c r="B34" s="1">
        <v>43617</v>
      </c>
      <c r="C34" s="1">
        <v>44348</v>
      </c>
      <c r="D34">
        <v>0</v>
      </c>
      <c r="E34">
        <v>0</v>
      </c>
      <c r="F34">
        <v>1</v>
      </c>
      <c r="G34">
        <v>1</v>
      </c>
      <c r="H34">
        <v>1</v>
      </c>
      <c r="I34">
        <v>1</v>
      </c>
      <c r="J34">
        <v>1</v>
      </c>
      <c r="K34">
        <v>0</v>
      </c>
      <c r="L34">
        <v>1</v>
      </c>
      <c r="M34">
        <v>1</v>
      </c>
      <c r="N34">
        <v>0</v>
      </c>
      <c r="O34">
        <v>0</v>
      </c>
      <c r="P34">
        <v>0</v>
      </c>
      <c r="Q34">
        <v>0</v>
      </c>
      <c r="R34">
        <v>0</v>
      </c>
      <c r="S34" t="s">
        <v>208</v>
      </c>
    </row>
    <row r="35" spans="1:19" x14ac:dyDescent="0.2">
      <c r="A35" t="s">
        <v>168</v>
      </c>
      <c r="B35" s="1">
        <v>43870</v>
      </c>
      <c r="C35" s="1">
        <v>44348</v>
      </c>
      <c r="D35">
        <v>0</v>
      </c>
      <c r="E35">
        <v>0</v>
      </c>
      <c r="F35">
        <v>1</v>
      </c>
      <c r="G35">
        <v>1</v>
      </c>
      <c r="H35">
        <v>1</v>
      </c>
      <c r="I35">
        <v>1</v>
      </c>
      <c r="J35">
        <v>1</v>
      </c>
      <c r="K35">
        <v>0</v>
      </c>
      <c r="L35">
        <v>1</v>
      </c>
      <c r="M35">
        <v>1</v>
      </c>
      <c r="N35">
        <v>1</v>
      </c>
      <c r="O35">
        <v>0</v>
      </c>
      <c r="P35">
        <v>0</v>
      </c>
      <c r="Q35">
        <v>1</v>
      </c>
      <c r="R35">
        <v>0</v>
      </c>
      <c r="S35" t="s">
        <v>208</v>
      </c>
    </row>
    <row r="36" spans="1:19" x14ac:dyDescent="0.2">
      <c r="A36" t="s">
        <v>172</v>
      </c>
      <c r="B36" s="1">
        <v>43234</v>
      </c>
      <c r="C36" s="1">
        <v>44348</v>
      </c>
      <c r="D36">
        <v>0</v>
      </c>
      <c r="E36">
        <v>0</v>
      </c>
      <c r="F36">
        <v>1</v>
      </c>
      <c r="G36">
        <v>1</v>
      </c>
      <c r="H36">
        <v>1</v>
      </c>
      <c r="I36">
        <v>1</v>
      </c>
      <c r="J36">
        <v>1</v>
      </c>
      <c r="K36">
        <v>0</v>
      </c>
      <c r="L36">
        <v>1</v>
      </c>
      <c r="M36">
        <v>0</v>
      </c>
      <c r="N36">
        <v>1</v>
      </c>
      <c r="O36">
        <v>0</v>
      </c>
      <c r="P36">
        <v>0</v>
      </c>
      <c r="Q36">
        <v>0</v>
      </c>
      <c r="R36">
        <v>0</v>
      </c>
      <c r="S36" t="s">
        <v>208</v>
      </c>
    </row>
    <row r="37" spans="1:19" x14ac:dyDescent="0.2">
      <c r="A37" t="s">
        <v>177</v>
      </c>
      <c r="B37" s="1">
        <v>42736</v>
      </c>
      <c r="C37" s="1">
        <v>44348</v>
      </c>
      <c r="D37">
        <v>0</v>
      </c>
      <c r="E37">
        <v>0</v>
      </c>
      <c r="F37">
        <v>1</v>
      </c>
      <c r="G37">
        <v>1</v>
      </c>
      <c r="H37">
        <v>1</v>
      </c>
      <c r="I37">
        <v>1</v>
      </c>
      <c r="J37">
        <v>1</v>
      </c>
      <c r="K37">
        <v>0</v>
      </c>
      <c r="L37">
        <v>1</v>
      </c>
      <c r="M37">
        <v>1</v>
      </c>
      <c r="N37">
        <v>0</v>
      </c>
      <c r="O37">
        <v>0</v>
      </c>
      <c r="P37">
        <v>0</v>
      </c>
      <c r="Q37">
        <v>0</v>
      </c>
      <c r="R37">
        <v>0</v>
      </c>
      <c r="S37" t="s">
        <v>208</v>
      </c>
    </row>
    <row r="38" spans="1:19" x14ac:dyDescent="0.2">
      <c r="A38" t="s">
        <v>181</v>
      </c>
      <c r="B38" s="1">
        <v>43167</v>
      </c>
      <c r="C38" s="1">
        <v>44348</v>
      </c>
      <c r="D38">
        <v>0</v>
      </c>
      <c r="E38">
        <v>0</v>
      </c>
      <c r="F38">
        <v>1</v>
      </c>
      <c r="G38">
        <v>1</v>
      </c>
      <c r="H38">
        <v>1</v>
      </c>
      <c r="I38">
        <v>1</v>
      </c>
      <c r="J38">
        <v>1</v>
      </c>
      <c r="K38">
        <v>0</v>
      </c>
      <c r="L38">
        <v>1</v>
      </c>
      <c r="M38">
        <v>0</v>
      </c>
      <c r="N38">
        <v>0</v>
      </c>
      <c r="O38">
        <v>0</v>
      </c>
      <c r="P38">
        <v>0</v>
      </c>
      <c r="Q38">
        <v>0</v>
      </c>
      <c r="R38">
        <v>0</v>
      </c>
      <c r="S38" t="s">
        <v>208</v>
      </c>
    </row>
    <row r="39" spans="1:19" x14ac:dyDescent="0.2">
      <c r="A39" t="s">
        <v>184</v>
      </c>
      <c r="B39" s="1">
        <v>43760</v>
      </c>
      <c r="C39" s="1">
        <v>44348</v>
      </c>
      <c r="D39">
        <v>0</v>
      </c>
      <c r="E39">
        <v>0</v>
      </c>
      <c r="F39">
        <v>1</v>
      </c>
      <c r="G39">
        <v>1</v>
      </c>
      <c r="H39">
        <v>1</v>
      </c>
      <c r="I39">
        <v>1</v>
      </c>
      <c r="J39">
        <v>1</v>
      </c>
      <c r="K39">
        <v>0</v>
      </c>
      <c r="L39">
        <v>1</v>
      </c>
      <c r="M39">
        <v>1</v>
      </c>
      <c r="N39">
        <v>0</v>
      </c>
      <c r="O39">
        <v>0</v>
      </c>
      <c r="P39">
        <v>0</v>
      </c>
      <c r="Q39">
        <v>0</v>
      </c>
      <c r="R39">
        <v>0</v>
      </c>
      <c r="S39" t="s">
        <v>208</v>
      </c>
    </row>
    <row r="40" spans="1:19" x14ac:dyDescent="0.2">
      <c r="A40" t="s">
        <v>185</v>
      </c>
      <c r="B40" s="1">
        <v>44013</v>
      </c>
      <c r="C40" s="1">
        <v>44348</v>
      </c>
      <c r="D40">
        <v>0</v>
      </c>
      <c r="E40">
        <v>1</v>
      </c>
      <c r="F40">
        <v>1</v>
      </c>
      <c r="G40">
        <v>0</v>
      </c>
      <c r="H40">
        <v>1</v>
      </c>
      <c r="I40">
        <v>1</v>
      </c>
      <c r="J40">
        <v>1</v>
      </c>
      <c r="K40">
        <v>0</v>
      </c>
      <c r="L40">
        <v>0</v>
      </c>
      <c r="M40">
        <v>1</v>
      </c>
      <c r="N40">
        <v>0</v>
      </c>
      <c r="O40">
        <v>1</v>
      </c>
      <c r="P40">
        <v>1</v>
      </c>
      <c r="Q40">
        <v>0</v>
      </c>
      <c r="R40">
        <v>0</v>
      </c>
      <c r="S40" t="s">
        <v>208</v>
      </c>
    </row>
    <row r="41" spans="1:19" x14ac:dyDescent="0.2">
      <c r="A41" t="s">
        <v>191</v>
      </c>
      <c r="B41" s="1">
        <v>44313</v>
      </c>
      <c r="C41" s="1">
        <v>44348</v>
      </c>
      <c r="D41">
        <v>0</v>
      </c>
      <c r="E41">
        <v>0</v>
      </c>
      <c r="F41">
        <v>1</v>
      </c>
      <c r="G41">
        <v>1</v>
      </c>
      <c r="H41">
        <v>1</v>
      </c>
      <c r="I41">
        <v>1</v>
      </c>
      <c r="J41">
        <v>1</v>
      </c>
      <c r="K41">
        <v>0</v>
      </c>
      <c r="L41">
        <v>1</v>
      </c>
      <c r="M41">
        <v>1</v>
      </c>
      <c r="N41">
        <v>1</v>
      </c>
      <c r="O41">
        <v>0</v>
      </c>
      <c r="P41">
        <v>0</v>
      </c>
      <c r="Q41">
        <v>1</v>
      </c>
      <c r="R41">
        <v>0</v>
      </c>
      <c r="S41"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Standard Data</vt:lpstr>
      <vt:lpstr>Statistical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Cate</cp:lastModifiedBy>
  <dcterms:created xsi:type="dcterms:W3CDTF">2021-11-08T16:04:28Z</dcterms:created>
  <dcterms:modified xsi:type="dcterms:W3CDTF">2021-11-08T16:04:28Z</dcterms:modified>
</cp:coreProperties>
</file>