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11211"/>
  <workbookPr defaultThemeVersion="166925"/>
  <mc:AlternateContent xmlns:mc="http://schemas.openxmlformats.org/markup-compatibility/2006">
    <mc:Choice Requires="x15">
      <x15ac:absPath xmlns:x15ac="http://schemas.microsoft.com/office/spreadsheetml/2010/11/ac" url="/Users/caitlindavie/Documents/CityHealth/"/>
    </mc:Choice>
  </mc:AlternateContent>
  <xr:revisionPtr revIDLastSave="0" documentId="13_ncr:40009_{C2FF7EB2-3E69-1947-8D0E-9E62B0EAFD89}" xr6:coauthVersionLast="47" xr6:coauthVersionMax="47" xr10:uidLastSave="{00000000-0000-0000-0000-000000000000}"/>
  <bookViews>
    <workbookView xWindow="0" yWindow="580" windowWidth="25040" windowHeight="13980"/>
  </bookViews>
  <sheets>
    <sheet name="Standard Data" sheetId="1" r:id="rId1"/>
    <sheet name="Statistical Data" sheetId="2" r:id="rId2"/>
  </sheets>
  <calcPr calcId="0"/>
</workbook>
</file>

<file path=xl/calcChain.xml><?xml version="1.0" encoding="utf-8"?>
<calcChain xmlns="http://schemas.openxmlformats.org/spreadsheetml/2006/main">
  <c r="M2" i="1" l="1"/>
  <c r="S2" i="1"/>
  <c r="V2" i="1"/>
  <c r="M5" i="1"/>
  <c r="S5" i="1"/>
  <c r="V5" i="1"/>
  <c r="M6" i="1"/>
  <c r="S6" i="1"/>
  <c r="V6" i="1"/>
  <c r="M8" i="1"/>
  <c r="S8" i="1"/>
  <c r="V8" i="1"/>
  <c r="M11" i="1"/>
  <c r="S11" i="1"/>
  <c r="V11" i="1"/>
  <c r="M12" i="1"/>
  <c r="S12" i="1"/>
  <c r="V12" i="1"/>
  <c r="M15" i="1"/>
  <c r="S15" i="1"/>
  <c r="V15" i="1"/>
  <c r="M20" i="1"/>
  <c r="S20" i="1"/>
  <c r="V20" i="1"/>
  <c r="M21" i="1"/>
  <c r="S21" i="1"/>
  <c r="V21" i="1"/>
  <c r="M22" i="1"/>
  <c r="S22" i="1"/>
  <c r="V22" i="1"/>
  <c r="M25" i="1"/>
  <c r="S25" i="1"/>
  <c r="V25" i="1"/>
  <c r="M28" i="1"/>
  <c r="S28" i="1"/>
  <c r="V28" i="1"/>
  <c r="M30" i="1"/>
  <c r="S30" i="1"/>
  <c r="V30" i="1"/>
  <c r="M31" i="1"/>
  <c r="S31" i="1"/>
  <c r="V31" i="1"/>
  <c r="M32" i="1"/>
  <c r="S32" i="1"/>
  <c r="V32" i="1"/>
  <c r="M33" i="1"/>
  <c r="S33" i="1"/>
  <c r="V33" i="1"/>
  <c r="M35" i="1"/>
  <c r="S35" i="1"/>
  <c r="V35" i="1"/>
  <c r="M36" i="1"/>
  <c r="S36" i="1"/>
  <c r="V36" i="1"/>
  <c r="M37" i="1"/>
  <c r="S37" i="1"/>
  <c r="V37" i="1"/>
  <c r="M38" i="1"/>
  <c r="S38" i="1"/>
  <c r="V38" i="1"/>
  <c r="M39" i="1"/>
  <c r="S39" i="1"/>
  <c r="V39" i="1"/>
  <c r="M41" i="1"/>
  <c r="S41" i="1"/>
  <c r="V41" i="1"/>
</calcChain>
</file>

<file path=xl/sharedStrings.xml><?xml version="1.0" encoding="utf-8"?>
<sst xmlns="http://schemas.openxmlformats.org/spreadsheetml/2006/main" count="488" uniqueCount="171">
  <si>
    <t>Effective Date</t>
  </si>
  <si>
    <t>Valid Through Date</t>
  </si>
  <si>
    <t>psl-stpreempt</t>
  </si>
  <si>
    <t>_citation_psl-stpreempt</t>
  </si>
  <si>
    <t>_caution_psl-stpreempt</t>
  </si>
  <si>
    <t>psl-law</t>
  </si>
  <si>
    <t>_citation_psl-law</t>
  </si>
  <si>
    <t>_caution_psl-law</t>
  </si>
  <si>
    <t>psl-fam</t>
  </si>
  <si>
    <t>_citation_psl-fam</t>
  </si>
  <si>
    <t>_caution_psl-fam</t>
  </si>
  <si>
    <t>psl-fmem</t>
  </si>
  <si>
    <t>_citation_psl-fmem</t>
  </si>
  <si>
    <t>_caution_psl-fmem</t>
  </si>
  <si>
    <t>psl-dv</t>
  </si>
  <si>
    <t>_citation_psl-dv</t>
  </si>
  <si>
    <t>_caution_psl-dv</t>
  </si>
  <si>
    <t>PSL_Cap1</t>
  </si>
  <si>
    <t>_citation_PSL_Cap1</t>
  </si>
  <si>
    <t>_caution_PSL_Cap1</t>
  </si>
  <si>
    <t>PSL_Cover2</t>
  </si>
  <si>
    <t>_citation_PSL_Cover2</t>
  </si>
  <si>
    <t>_caution_PSL_Cover2</t>
  </si>
  <si>
    <t>Albuquerque</t>
  </si>
  <si>
    <t>N.M. Stat. § 50-17-3. Earned sick leave; use and accrual</t>
  </si>
  <si>
    <t>N.M. Stat. § 50-17-2. Definitions.</t>
  </si>
  <si>
    <t>Atlanta</t>
  </si>
  <si>
    <t>Ga. Code § 34-4-3.1. Definitions; local government entity employment mandates; preemption</t>
  </si>
  <si>
    <t>Ga. Code § 34-1-10 sets coverage requirements for employers that choose to provide sick leave, but the law does not require employers to offer paid sick leave to employees.</t>
  </si>
  <si>
    <t>Austin</t>
  </si>
  <si>
    <t>Tex. Labor Code § 62.0515. Application of Minimum Wage to Certain Governmental Entities; Certain Agreements with Governmental Entities</t>
  </si>
  <si>
    <t>Court enjoined based on Tex. Labor Code § 62.0515.</t>
  </si>
  <si>
    <t>Baltimore</t>
  </si>
  <si>
    <t>Md. Code, Labor &amp; Employment § 3-1305; Md. Code, Labor &amp; Employment § 3-1305</t>
  </si>
  <si>
    <t>Md. Code, Labor &amp; Employment § 3-1302</t>
  </si>
  <si>
    <t>Md. Code, Labor &amp; Employment § 3-1305; Md. Code, Labor &amp; Employment § 3-1305; Md. Code, Labor &amp; Employment § 3-1304 Employers subject to subtitle; Rate of accrual</t>
  </si>
  <si>
    <t>Md. Code, Labor &amp; Employment § 3-1305; Md. Code, Labor &amp; Employment § 3-1305; Md. Code, Labor &amp; Employment § 3-1301 Definitions; Md. Code, Labor &amp; Employment § 3-1301 Definitions; Md. Code, Family Law § 4-501. Definitions</t>
  </si>
  <si>
    <t>Md. Code, Labor &amp; Employment § 3-1305; Md. Code, Labor &amp; Employment § 3-1305 Employee use of earned sick and safe leave</t>
  </si>
  <si>
    <t>Md. Code, Labor &amp; Employment § 3-1304 Employers subject to subtitle; Rate of accrual</t>
  </si>
  <si>
    <t>Boston</t>
  </si>
  <si>
    <t>Mass. Gen. Laws ch. 149, § 148C. Earned sick time</t>
  </si>
  <si>
    <t>Mass. Gen. Laws ch. 149, § 148C. Earned sick time; Mass. Gen. Laws ch. 149, § 148C. Earned sick time</t>
  </si>
  <si>
    <t>“Spouse” has the meaning given by the marriage laws of the Commonwealth. Mass. Gen. Laws ch. 149, § 148C.</t>
  </si>
  <si>
    <t>Companies with 1 to 9 employees must offer unpaid leave, up to 40 hours. Mass. Gen. Laws ch. 149, § 148C.</t>
  </si>
  <si>
    <t>Charlotte</t>
  </si>
  <si>
    <t>N.C. Gen. Stat. § 153A‑449 Contracts with private entities; contractors must use E-Verify; N.C. Gen. Stat. § 160A‑20.1 Contracts with private entities; contractors must use E-Verify</t>
  </si>
  <si>
    <t>North Carolina prohibits cities and counties from requiring private contractors to provide paid sick leave as a condition of bidding on a contract.</t>
  </si>
  <si>
    <t>Chicago</t>
  </si>
  <si>
    <t>Municipal Code of Chicago 1-24-045 Paid Sick Leave</t>
  </si>
  <si>
    <t>Municipal Code of Chicago 1-24-045 Paid Sick Leave; Municipal Code of Chicago 1-24-010   Definitions</t>
  </si>
  <si>
    <t>Municipal Code of Chicago 1-24-010   Definitions</t>
  </si>
  <si>
    <t>Columbus</t>
  </si>
  <si>
    <t>Ohio Rev. Code § 4113.85 does stipulate that fringe benefit matters, which includes paid sick leave policies, are exclusively matters of an employer's policy unless provided for by federal or state law. This in effect acts as preemption on cities, but some Ohio courts have deemed this statute unconstitutional and are divided on whether this law actually preempts paid sick leave at the local level.</t>
  </si>
  <si>
    <t>Dallas</t>
  </si>
  <si>
    <t>Denver</t>
  </si>
  <si>
    <t>Colo. Rev. Stat. § 8-13.3-403 Paid sick leave—accrual—carry forward to subsequent year—comparable leave provided by employer—no payment for unused leave—rules—repeal; Colo. Rev. Stat. § 8-13.3-403 Paid sick leave—accrual—carry forward to subsequent year—comparable leave provided by employer—no payment for unused leave—rules—repeal; Colo. Rev. Stat. § 8-13.3-404 Use of paid sick leave—purposes—time increments; Colo. Rev. Stat. § 8-13.3-404 Use of paid sick leave—purposes—time increments</t>
  </si>
  <si>
    <t>Colo. Rev. Stat. § 8-13.3-404 Use of paid sick leave—purposes—time increments; Colo. Rev. Stat. § 8-13.3-404 Use of paid sick leave—purposes—time increments; Colo. Rev. Stat. § 8-13.3-402 Definitions</t>
  </si>
  <si>
    <t>Colo. Rev. Stat. § 8-13.3-404 Use of paid sick leave—purposes—time increments; Colo. Rev. Stat. § 8-13.3-404 Use of paid sick leave—purposes—time increments; Colo. Rev. Stat. § 8-13.3-402 Definitions; Colo. Rev. Stat. § 2-4-401 Definitions</t>
  </si>
  <si>
    <t>Colo. Rev. Stat. § 8-13.3-404 Use of paid sick leave—purposes—time increments; Colo. Rev. Stat. § 8-13.3-404 Use of paid sick leave—purposes—time increments</t>
  </si>
  <si>
    <t>Colo. Rev. Stat. § 8-13.3-403 Paid sick leave—accrual—carry forward to subsequent year—comparable leave provided by employer—no payment for unused leave—rules—repeal</t>
  </si>
  <si>
    <t>Colo. Rev. Stat. § 8-13.3-403 Paid sick leave—accrual—carry forward to subsequent year—comparable leave provided by employer—no payment for unused leave—rules—repeal; Colo. Rev. Stat. § 8-13.3-403 Paid sick leave—accrual—carry forward to subsequent year—comparable leave provided by employer—no payment for unused leave—rules—repeal</t>
  </si>
  <si>
    <t>Under Colo. Rev. Stat. § 8-13.3-403, effective January 1, 2021, the earned sick leave law applies to employers with sixteen or more employees. Effective January 1, 2022, the earned sick leave law applies to each employer of any size.</t>
  </si>
  <si>
    <t>Detroit</t>
  </si>
  <si>
    <t>Mich. Comp. Laws § 123.1388 Providing employee paid or unpaid leave time; requirement by local governmental body prohibited.; Mich. Comp. Laws § 123.1383 Definitions</t>
  </si>
  <si>
    <t>Mich. Comp. Laws § 408.963 Accrual of paid medical leave; duties of employer; Mich. Comp. Laws § 408.964 Use of paid medical leave; purposes; notice, procedural, and documentation requirements; Mich. Comp. Laws § 408.964 Use of paid medical leave; purposes; notice, procedural, and documentation requirements; Mich. Comp. Laws § 408.962 Definitions; Mich. Comp. Laws § 408.962 Definitions</t>
  </si>
  <si>
    <t>Mich. Comp. Laws § 408.964 Use of paid medical leave; purposes; notice, procedural, and documentation requirements; Mich. Comp. Laws § 408.964 Use of paid medical leave; purposes; notice, procedural, and documentation requirements; Mich. Comp. Laws § 408.962 Definitions; Mich. Comp. Laws § 408.962 Definitions</t>
  </si>
  <si>
    <t>Mich. Comp. Laws § 408.964 Use of paid medical leave; purposes; notice, procedural, and documentation requirements; Mich. Comp. Laws § 408.964 Use of paid medical leave; purposes; notice, procedural, and documentation requirements; Mich. Comp. Laws § 408.962 Definitions; Mich. Comp. Laws § 408.962 Definitions; Mich. Comp. Laws § 408.962 Definitions; Mich. Comp. Laws § 408.962 Definitions; Mich. Comp. Laws § 408.962 Definitions; Mich. Comp. Laws § 408.962 Definitions; Mich. Comp. Laws § 408.962 Definitions</t>
  </si>
  <si>
    <t>Mich. Comp. Laws § 408.964 Use of paid medical leave; purposes; notice, procedural, and documentation requirements; Mich. Comp. Laws § 408.964 Use of paid medical leave; purposes; notice, procedural, and documentation requirements; Mich. Comp. Laws § 408.962 Definitions</t>
  </si>
  <si>
    <t>Mich. Comp. Laws § 408.963 Accrual of paid medical leave; duties of employer; Mich. Comp. Laws § 408.963 Accrual of paid medical leave; duties of employer</t>
  </si>
  <si>
    <t>Mich. Comp. Laws § 408.962 Definitions; Mich. Comp. Laws § 408.963 Accrual of paid medical leave; duties of employer</t>
  </si>
  <si>
    <t>El Paso</t>
  </si>
  <si>
    <t>Fort Worth</t>
  </si>
  <si>
    <t>Fresno</t>
  </si>
  <si>
    <t>Cal. Labor Code § 246 Paid sick days</t>
  </si>
  <si>
    <t>Cal. Labor Code § 245.5 Definitions</t>
  </si>
  <si>
    <t>Cal. Labor Code § 246.5 Employer provided sick days; employee request; replacement workers; accrued sick days</t>
  </si>
  <si>
    <t>Cal. Labor Code § 246.5 Employer provided sick days; employee request; replacement workers; accrued sick days; Cal. Labor Code § 230 Jury duty; legal actions by victims of domestic violence, sexual assault, or stalking; employer prohibited from discharging or discriminating against employee for taking time off for court appearance or due to employee’s status as a victim; advance notice for time off; reasonable accommodation; reinstatement and reimbursement; right to file complaint with Division of Labor Standards Enforcement; compensatory time off</t>
  </si>
  <si>
    <t>Under Cal. Labor Code § 246(b)(3), an employee should have no less than 24 hours of accrued paid time off, but an employer has no obligation to allow an employee to accrue more than 48 hours pursuant to Cal. Labor Code § 246(i).</t>
  </si>
  <si>
    <t>Houston</t>
  </si>
  <si>
    <t>Indianapolis</t>
  </si>
  <si>
    <t>Ind. Code § 22-2-16-3 Federal or state benefit requirements; limits; Ind. Code § 36-1-2-23 “Unit”</t>
  </si>
  <si>
    <t>Jacksonville</t>
  </si>
  <si>
    <t>Fla. Stat. § 218.077. Wage and employment benefits requirements by political subdivisions; restrictions</t>
  </si>
  <si>
    <t>Kansas City</t>
  </si>
  <si>
    <t>Mo. Rev. Stat. § 290.528. Minimum wage and employment benefits, limitations on political subdivisions.; Mo. Rev. Stat. § 290.528. Minimum wage and employment benefits, limitations on political subdivisions.</t>
  </si>
  <si>
    <t>Las Vegas</t>
  </si>
  <si>
    <t>Nev. Rev. Stat. § 608.0197 Every employer in private employment to provide paid leave to each employee under certain circumstances</t>
  </si>
  <si>
    <t>The Nevada earned sick leave law does not require compliance for the first two years of operation.</t>
  </si>
  <si>
    <t>Long Beach</t>
  </si>
  <si>
    <t>Cal. Labor Code § 246.5 Employer provided sick days; employee request; replacement workers; accrued sick days; Cal. Labor Code § 245.5 Definitions</t>
  </si>
  <si>
    <t>Los Angeles</t>
  </si>
  <si>
    <t>Los Angeles Municipal Code Sec. 187.04 Sick Time Benefits</t>
  </si>
  <si>
    <t>Cal. Labor Code § 245.5(c), Cal. Labor Code § 246, Cal. Labor Code § 246.5(a)(1)</t>
  </si>
  <si>
    <t>Los Angeles Municipal Code Sec. 187.01 Definitions</t>
  </si>
  <si>
    <t>Louisville</t>
  </si>
  <si>
    <t>Ky. Rev. Stat. § 65.016 Prohibition against requiring any employer to pay employee a certain wage or fringe benefit</t>
  </si>
  <si>
    <t>Memphis</t>
  </si>
  <si>
    <t>Tenn. Code § 7-51-1802   Local government authority regarding civil rights, leave policies, and health insurance</t>
  </si>
  <si>
    <t>Mesa</t>
  </si>
  <si>
    <t>Ariz. Rev. Stat. § 23-372 Accrual of Earned Paid Sick Time</t>
  </si>
  <si>
    <t>Ariz. Rev. Stat. § 23-373 Use of Earned Paid Sick Time; Ariz. Rev. Stat. § 23-373 Use of Earned Paid Sick Time</t>
  </si>
  <si>
    <t>Ariz. Rev. Stat § 23-204 Employee benefits; state preemption; exemption; definition</t>
  </si>
  <si>
    <t>Ariz. Rev. Stat. § 23-373 Use of Earned Paid Sick Time; Ariz. Rev. Stat. § 23-373 Use of Earned Paid Sick Time; Ariz. Rev. Stat. § 23-371 Definitions</t>
  </si>
  <si>
    <t>Ariz. Rev. Stat. § 23-371 Definitions; Ariz. Rev. Stat. § 23-373 Use of Earned Paid Sick Time; Ariz. Rev. Stat. § 23-373 Use of Earned Paid Sick Time</t>
  </si>
  <si>
    <t>Ariz. Rev. Stat. § 23-372 Accrual of Earned Paid Sick Time; Ariz. Admin. Code § 20-5-1206 Payment of Minimum Wage; Commissions; Tips; Front Loading Paid Sick Time; Limitation on Carry Over of Unused Earned Paid Sick Time</t>
  </si>
  <si>
    <t>Ariz. Rev. Stat. § 23-372 Accrual of Earned Paid Sick Time; Ariz. Rev. Stat. § 23-371 Definitions</t>
  </si>
  <si>
    <t>Milwaukee</t>
  </si>
  <si>
    <t>Wis. Stat. § 103.10 Family or medical leave; Wis. Stat. § 103.10 Family or medical leave</t>
  </si>
  <si>
    <t>Nashville</t>
  </si>
  <si>
    <t>New York</t>
  </si>
  <si>
    <t>New York City, NY Administrative Rules § 20-913 Right to safe/sick time; accrual.</t>
  </si>
  <si>
    <t>New York City, NY Administrative Rules § 20-912 Definitions.</t>
  </si>
  <si>
    <t>New York City, NY Administrative Rules § 20-914 Use of safe/sick time</t>
  </si>
  <si>
    <t>Pursuant to New York City, NY Administrative Rules § 20-913(a)(1), policy applies to employers of more than 5 employees, employers of four or fewer employees id the employer had a net income of one million dollars or more in the previous year, and employers of domestic workers.</t>
  </si>
  <si>
    <t>Oklahoma City</t>
  </si>
  <si>
    <t>Okla. Stat. tit. 40, § 160 Mandated minimum wage--Minimum number of vacation or sick leave days</t>
  </si>
  <si>
    <t>Philadelphia</t>
  </si>
  <si>
    <t>Philadelphia, PA § 9-4104. Accrual of Paid Sick Time.</t>
  </si>
  <si>
    <t>Philadelphia, PA § 9-4103. Definitions</t>
  </si>
  <si>
    <t>Philadelphia, PA § 9-4105. Use of Paid Sick Time</t>
  </si>
  <si>
    <t>Philadelphia, PA § 9-4105. Use of Paid Sick Time; Philadelphia, PA § 9-4103. Definitions</t>
  </si>
  <si>
    <t>Phoenix</t>
  </si>
  <si>
    <t>Ariz. Rev. Stat. § 23-372 Accrual of Earned Paid Sick Time; Ariz. Rev. Stat. § 23-372 Accrual of Earned Paid Sick Time; Ariz. Rev. Stat. § 23-373 Use of Earned Paid Sick Time</t>
  </si>
  <si>
    <t>Ariz. Rev. Stat. § 23-372 Accrual of Earned Paid Sick Time; Ariz. Rev. Stat. § 23-372 Accrual of Earned Paid Sick Time; Ariz. Rev. Stat. § 23-373 Use of Earned Paid Sick Time; Ariz. Admin. Code § 20-5-1206 Payment of Minimum Wage; Commissions; Tips; Front Loading Paid Sick Time; Limitation on Carry Over of Unused Earned Paid Sick Time</t>
  </si>
  <si>
    <t>Ariz. Rev. Stat. § 23-372 Accrual of Earned Paid Sick Time; Ariz. Rev. Stat. § 23-371 Definitions; Ariz. Admin. Code § 20-5-1206 Payment of Minimum Wage; Commissions; Tips; Front Loading Paid Sick Time; Limitation on Carry Over of Unused Earned Paid Sick Time</t>
  </si>
  <si>
    <t>Portland</t>
  </si>
  <si>
    <t>Or. Rev. Stat. § 653.606 Employer to provide sick time; accrual and use of sick time</t>
  </si>
  <si>
    <t>Or. Rev. Stat. § 659A.272 Employer required to provide leave</t>
  </si>
  <si>
    <t>Or. Rev. Stat. § 653.616 Allowable use of sick time</t>
  </si>
  <si>
    <t>Or. Rev. Stat. § 653.661 Preemption</t>
  </si>
  <si>
    <t>Or. Rev. Stat. § 653.651 Enforcement; Or. Rev. Stat. § 653.606 Employer to provide sick time; accrual and use of sick time</t>
  </si>
  <si>
    <t>Or. Rev. Stat. § 653.616 Allowable use of sick time; Or. Rev. Stat. § 659A.150 Definitions</t>
  </si>
  <si>
    <t>Sacramento</t>
  </si>
  <si>
    <t>Cal. Labor Code § 246.5 Employer provided sick days; employee request; replacement workers; accrued sick days; Cal. Labor Code § 230 Jury duty; legal actions by victims of domestic violence, sexual assault, or stalking; employer prohibited from discharging or discriminating against employee for taking time off for court appearance or due to employee’s status as a victim; advance notice for time off; reasonable accommodation; reinstatement and reimbursement; right to file complaint with Division of Labor Standards Enforcement; compensatory time off; Cal. Labor Code § 230 Jury duty; legal actions by victims of domestic violence, sexual assault, or stalking; employer prohibited from discharging or discriminating against employee for taking time off for court appearance or due to employee’s status as a victim; advance notice for time off; reasonable accommodation; reinstatement and reimbursement; right to file complaint with Division of Labor Standards Enforcement; compensatory time off</t>
  </si>
  <si>
    <t>San Antonio</t>
  </si>
  <si>
    <t>San Diego</t>
  </si>
  <si>
    <t>San Diego Municipal Code § 39.0105 Accrual of Earned Sick Leave</t>
  </si>
  <si>
    <t>San Diego Municipal Code § 39.0106 Use of Earned Sick Leave; San Diego Municipal Code § 39.0104 Definitions</t>
  </si>
  <si>
    <t>San Diego Municipal Code § 39.0106 Use of Earned Sick Leave; San Diego Municipal Code § 39.0104 Definitions; San Diego Municipal Code § 39.0104 Definitions</t>
  </si>
  <si>
    <t>Cal. Labor Code § 246 Paid sick days; San Diego Municipal Code § 39.0104 Definitions; San Diego Municipal Code § 39.0105 Accrual of Earned Sick Leave</t>
  </si>
  <si>
    <t>San Diego Municipal Code § 39.0104 Definitions</t>
  </si>
  <si>
    <t>San Francisco</t>
  </si>
  <si>
    <t>San Francisco Administrative Code § 12W.4 Use of Paid Leave</t>
  </si>
  <si>
    <t>Pursuant to San Francisco Administrative Code § 12W.4(a)(4), if a person does not have a spouse or registered domestic partner, then he or she may designate a person of their choosing.</t>
  </si>
  <si>
    <t>Cal. Labor Code § 233. Sick leave; treatment of health conditions of employee or family member, or services relating to domestic violence, sexual assault, or stalking; Cal. Labor Code § 246.5 Employer provided sick days; employee request; replacement workers; accrued sick days; San Francisco Administrative Code § 12W.2 Definitions; San Francisco Administrative Code § 12W.4 Use of Paid Leave; Cal. Labor Code § 230 Jury duty; legal actions by victims of domestic violence, sexual assault, or stalking; employer prohibited from discharging or discriminating against employee for taking time off for court appearance or due to employee’s status as a victim; advance notice for time off; reasonable accommodation; reinstatement and reimbursement; right to file complaint with Division of Labor Standards Enforcement; compensatory time off; Cal. Labor Code § 230 Jury duty; legal actions by victims of domestic violence, sexual assault, or stalking; employer prohibited from discharging or discriminating against employee for taking time off for court appearance or due to employee’s status as a victim; advance notice for time off; reasonable accommodation; reinstatement and reimbursement; right to file complaint with Division of Labor Standards Enforcement; compensatory time off</t>
  </si>
  <si>
    <t>San Francisco Administrative Code § 12W.3 Accrual of Paid Leave</t>
  </si>
  <si>
    <t>San Francisco Administrative Code § 12W.2 Definitions</t>
  </si>
  <si>
    <t>San Jose</t>
  </si>
  <si>
    <t>Seattle</t>
  </si>
  <si>
    <t>Wash. Rev. Code § 49.46.210. Paid sick leave--Authorized purposes--Limitations--"Family member" defined; Seattle Human Rights Rules, 70-010, General Provisions; Seattle Washington Municipal Code 14.16.030. - Use of Paid Sick Time and Paid Safe Time; Seattle Human Rights Rules, 70-060, Use</t>
  </si>
  <si>
    <t>Wash. Rev. Code § 49.46.210. Paid sick leave--Authorized purposes--Limitations--"Family member" defined; Wash. Rev. Code § 49.46.210. Paid sick leave--Authorized purposes--Limitations--"Family member" defined; Seattle Human Rights Rules, 70-060, Use; Seattle Washington Municipal Code 14.16.010. - Definitions; Seattle Washington Municipal Code 14.16.010. - Definitions</t>
  </si>
  <si>
    <t>Wash. Rev. Code § 49.46.210. Paid sick leave--Authorized purposes--Limitations--"Family member" defined; Wash. Rev. Code § 49.46.210. Paid sick leave--Authorized purposes--Limitations--"Family member" defined; Seattle Washington Municipal Code 14.16.010. - Definitions; Seattle Washington Municipal Code 14.16.010. - Definitions; Seattle Washington Municipal Code 14.16.010. - Definitions</t>
  </si>
  <si>
    <t>Seattle Washington Municipal Code 14.16.030. - Use of Paid Sick Time and Paid Safe Time; Wash. Rev. Code § 49.46.210. Paid sick leave--Authorized purposes--Limitations--"Family member" defined; Seattle Human Rights Rules, 70-060, Use; Seattle Washington Municipal Code 14.16.030. - Use of Paid Sick Time and Paid Safe Time; Seattle Washington Municipal Code 14.16.030. - Use of Paid Sick Time and Paid Safe Time</t>
  </si>
  <si>
    <t>Wash. Rev. Code § 49.46.210. Paid sick leave--Authorized purposes--Limitations--"Family member" defined; Seattle Washington Municipal Code 14.16.025. - Accrual of Paid Sick Time and Paid Safe Time</t>
  </si>
  <si>
    <t>Wash. Rev. Code § 49.46.210. Paid sick leave--Authorized purposes--Limitations--"Family member" defined; Seattle Washington Municipal Code 14.16.020 - Employer tier determination</t>
  </si>
  <si>
    <t>Tucson</t>
  </si>
  <si>
    <t>Virginia Beach</t>
  </si>
  <si>
    <t>Washington</t>
  </si>
  <si>
    <t>D.C. Code § 32-531.02. Provision of paid leave</t>
  </si>
  <si>
    <t>D.C. Code § 32-531.01. Definitions</t>
  </si>
  <si>
    <t>D.C. Code § 32-531.01. Definitions; D.C. Code § 32-531.02. Provision of paid leave</t>
  </si>
  <si>
    <t>The smallest cap D.C. Code section 32-131.02 on the number of paid sick hours permitted is three days, or an equivalent of 24 work hours.</t>
  </si>
  <si>
    <t>psl-fmemSpouse</t>
  </si>
  <si>
    <t>psl-fmemChild</t>
  </si>
  <si>
    <t>psl-fmemParent</t>
  </si>
  <si>
    <t>psl-fmemGrandparent</t>
  </si>
  <si>
    <t>psl-fmemGrandchild</t>
  </si>
  <si>
    <t>psl-fmemSibling</t>
  </si>
  <si>
    <t>psl-fmemDomestic partner</t>
  </si>
  <si>
    <t>.</t>
  </si>
  <si>
    <t>Jurisdictions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</si>
</sst>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8" x14ac:knownFonts="1">
    <font>
      <sz val="12"/>
      <color theme="1"/>
      <name val="Calibri"/>
      <family val="2"/>
      <scheme val="minor"/>
    </font>
    <font>
      <sz val="12"/>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2"/>
      <color rgb="FF006100"/>
      <name val="Calibri"/>
      <family val="2"/>
      <scheme val="minor"/>
    </font>
    <font>
      <sz val="12"/>
      <color rgb="FF9C0006"/>
      <name val="Calibri"/>
      <family val="2"/>
      <scheme val="minor"/>
    </font>
    <font>
      <sz val="12"/>
      <color rgb="FF9C5700"/>
      <name val="Calibri"/>
      <family val="2"/>
      <scheme val="minor"/>
    </font>
    <font>
      <sz val="12"/>
      <color rgb="FF3F3F76"/>
      <name val="Calibri"/>
      <family val="2"/>
      <scheme val="minor"/>
    </font>
    <font>
      <b/>
      <sz val="12"/>
      <color rgb="FF3F3F3F"/>
      <name val="Calibri"/>
      <family val="2"/>
      <scheme val="minor"/>
    </font>
    <font>
      <b/>
      <sz val="12"/>
      <color rgb="FFFA7D00"/>
      <name val="Calibri"/>
      <family val="2"/>
      <scheme val="minor"/>
    </font>
    <font>
      <sz val="12"/>
      <color rgb="FFFA7D00"/>
      <name val="Calibri"/>
      <family val="2"/>
      <scheme val="minor"/>
    </font>
    <font>
      <b/>
      <sz val="12"/>
      <color theme="0"/>
      <name val="Calibri"/>
      <family val="2"/>
      <scheme val="minor"/>
    </font>
    <font>
      <sz val="12"/>
      <color rgb="FFFF0000"/>
      <name val="Calibri"/>
      <family val="2"/>
      <scheme val="minor"/>
    </font>
    <font>
      <i/>
      <sz val="12"/>
      <color rgb="FF7F7F7F"/>
      <name val="Calibri"/>
      <family val="2"/>
      <scheme val="minor"/>
    </font>
    <font>
      <b/>
      <sz val="12"/>
      <color theme="1"/>
      <name val="Calibri"/>
      <family val="2"/>
      <scheme val="minor"/>
    </font>
    <font>
      <sz val="12"/>
      <color theme="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249977111117893"/>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4">
    <xf numFmtId="0" fontId="0" fillId="0" borderId="0" xfId="0"/>
    <xf numFmtId="14" fontId="0" fillId="0" borderId="0" xfId="0" applyNumberFormat="1"/>
    <xf numFmtId="0" fontId="16" fillId="33" borderId="0" xfId="0" applyFont="1" applyFill="1"/>
    <xf numFmtId="0" fontId="16" fillId="33" borderId="0" xfId="0" applyFont="1" applyFill="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41"/>
  <sheetViews>
    <sheetView tabSelected="1" workbookViewId="0">
      <selection activeCell="D17" sqref="D17"/>
    </sheetView>
  </sheetViews>
  <sheetFormatPr baseColWidth="10" defaultRowHeight="16" x14ac:dyDescent="0.2"/>
  <cols>
    <col min="1" max="1" width="13.33203125" customWidth="1"/>
    <col min="2" max="2" width="12.33203125" customWidth="1"/>
    <col min="3" max="3" width="14.83203125" customWidth="1"/>
    <col min="4" max="4" width="12.6640625" customWidth="1"/>
    <col min="5" max="6" width="12.83203125" customWidth="1"/>
    <col min="8" max="8" width="17.1640625" customWidth="1"/>
    <col min="9" max="9" width="15.5" customWidth="1"/>
    <col min="11" max="11" width="15.33203125" customWidth="1"/>
    <col min="12" max="12" width="16.1640625" customWidth="1"/>
    <col min="14" max="14" width="17.5" customWidth="1"/>
    <col min="15" max="15" width="17.33203125" customWidth="1"/>
    <col min="17" max="17" width="14.6640625" customWidth="1"/>
    <col min="18" max="18" width="15.6640625" customWidth="1"/>
    <col min="20" max="20" width="18.83203125" customWidth="1"/>
    <col min="21" max="21" width="17.83203125" customWidth="1"/>
    <col min="23" max="23" width="19.1640625" customWidth="1"/>
    <col min="24" max="24" width="18.33203125" customWidth="1"/>
  </cols>
  <sheetData>
    <row r="1" spans="1:24" s="3" customFormat="1" ht="34" x14ac:dyDescent="0.2">
      <c r="A1" s="3" t="s">
        <v>170</v>
      </c>
      <c r="B1" s="3" t="s">
        <v>0</v>
      </c>
      <c r="C1" s="3" t="s">
        <v>1</v>
      </c>
      <c r="D1" s="3" t="s">
        <v>2</v>
      </c>
      <c r="E1" s="3" t="s">
        <v>3</v>
      </c>
      <c r="F1" s="3" t="s">
        <v>4</v>
      </c>
      <c r="G1" s="3" t="s">
        <v>5</v>
      </c>
      <c r="H1" s="3" t="s">
        <v>6</v>
      </c>
      <c r="I1" s="3" t="s">
        <v>7</v>
      </c>
      <c r="J1" s="3" t="s">
        <v>8</v>
      </c>
      <c r="K1" s="3" t="s">
        <v>9</v>
      </c>
      <c r="L1" s="3" t="s">
        <v>10</v>
      </c>
      <c r="M1" s="3" t="s">
        <v>11</v>
      </c>
      <c r="N1" s="3" t="s">
        <v>12</v>
      </c>
      <c r="O1" s="3" t="s">
        <v>13</v>
      </c>
      <c r="P1" s="3" t="s">
        <v>14</v>
      </c>
      <c r="Q1" s="3" t="s">
        <v>15</v>
      </c>
      <c r="R1" s="3" t="s">
        <v>16</v>
      </c>
      <c r="S1" s="3" t="s">
        <v>17</v>
      </c>
      <c r="T1" s="3" t="s">
        <v>18</v>
      </c>
      <c r="U1" s="3" t="s">
        <v>19</v>
      </c>
      <c r="V1" s="3" t="s">
        <v>20</v>
      </c>
      <c r="W1" s="3" t="s">
        <v>21</v>
      </c>
      <c r="X1" s="3" t="s">
        <v>22</v>
      </c>
    </row>
    <row r="2" spans="1:24" x14ac:dyDescent="0.2">
      <c r="A2" t="s">
        <v>23</v>
      </c>
      <c r="B2" s="1">
        <v>44743</v>
      </c>
      <c r="C2" s="1">
        <v>44743</v>
      </c>
      <c r="D2">
        <v>0</v>
      </c>
      <c r="G2">
        <v>1</v>
      </c>
      <c r="H2" t="s">
        <v>24</v>
      </c>
      <c r="J2">
        <v>1</v>
      </c>
      <c r="K2" t="s">
        <v>24</v>
      </c>
      <c r="M2" t="str">
        <f>("Spouse, Child, Parent, Grandparent, Grandchild, Sibling, Domestic partner")</f>
        <v>Spouse, Child, Parent, Grandparent, Grandchild, Sibling, Domestic partner</v>
      </c>
      <c r="N2" t="s">
        <v>25</v>
      </c>
      <c r="P2">
        <v>1</v>
      </c>
      <c r="Q2" t="s">
        <v>24</v>
      </c>
      <c r="S2" t="str">
        <f>("64 hours")</f>
        <v>64 hours</v>
      </c>
      <c r="T2" t="s">
        <v>24</v>
      </c>
      <c r="V2" t="str">
        <f>("1")</f>
        <v>1</v>
      </c>
      <c r="W2" t="s">
        <v>25</v>
      </c>
    </row>
    <row r="3" spans="1:24" x14ac:dyDescent="0.2">
      <c r="A3" t="s">
        <v>26</v>
      </c>
      <c r="B3" s="1">
        <v>42917</v>
      </c>
      <c r="C3" s="1">
        <v>44348</v>
      </c>
      <c r="D3">
        <v>1</v>
      </c>
      <c r="E3" t="s">
        <v>27</v>
      </c>
      <c r="G3">
        <v>0</v>
      </c>
      <c r="I3" t="s">
        <v>28</v>
      </c>
    </row>
    <row r="4" spans="1:24" x14ac:dyDescent="0.2">
      <c r="A4" t="s">
        <v>29</v>
      </c>
      <c r="B4" s="1">
        <v>43374</v>
      </c>
      <c r="C4" s="1">
        <v>44348</v>
      </c>
      <c r="D4">
        <v>1</v>
      </c>
      <c r="E4" t="s">
        <v>30</v>
      </c>
      <c r="G4">
        <v>0</v>
      </c>
      <c r="I4" t="s">
        <v>31</v>
      </c>
    </row>
    <row r="5" spans="1:24" x14ac:dyDescent="0.2">
      <c r="A5" t="s">
        <v>32</v>
      </c>
      <c r="B5" s="1">
        <v>44105</v>
      </c>
      <c r="C5" s="1">
        <v>44348</v>
      </c>
      <c r="D5">
        <v>1</v>
      </c>
      <c r="E5" t="s">
        <v>34</v>
      </c>
      <c r="G5">
        <v>1</v>
      </c>
      <c r="H5" t="s">
        <v>35</v>
      </c>
      <c r="J5">
        <v>1</v>
      </c>
      <c r="K5" t="s">
        <v>33</v>
      </c>
      <c r="M5" t="str">
        <f>("Spouse, Child, Parent, Grandparent, Grandchild, Sibling")</f>
        <v>Spouse, Child, Parent, Grandparent, Grandchild, Sibling</v>
      </c>
      <c r="N5" t="s">
        <v>36</v>
      </c>
      <c r="P5">
        <v>1</v>
      </c>
      <c r="Q5" t="s">
        <v>37</v>
      </c>
      <c r="S5" t="str">
        <f>("64 hours")</f>
        <v>64 hours</v>
      </c>
      <c r="T5" t="s">
        <v>38</v>
      </c>
      <c r="V5" t="str">
        <f>("15")</f>
        <v>15</v>
      </c>
      <c r="W5" t="s">
        <v>38</v>
      </c>
    </row>
    <row r="6" spans="1:24" x14ac:dyDescent="0.2">
      <c r="A6" t="s">
        <v>39</v>
      </c>
      <c r="B6" s="1">
        <v>42909</v>
      </c>
      <c r="C6" s="1">
        <v>44348</v>
      </c>
      <c r="D6">
        <v>0</v>
      </c>
      <c r="G6">
        <v>1</v>
      </c>
      <c r="H6" t="s">
        <v>40</v>
      </c>
      <c r="J6">
        <v>1</v>
      </c>
      <c r="K6" t="s">
        <v>40</v>
      </c>
      <c r="M6" t="str">
        <f>("Spouse, Child, Parent")</f>
        <v>Spouse, Child, Parent</v>
      </c>
      <c r="N6" t="s">
        <v>41</v>
      </c>
      <c r="O6" t="s">
        <v>42</v>
      </c>
      <c r="P6">
        <v>1</v>
      </c>
      <c r="Q6" t="s">
        <v>40</v>
      </c>
      <c r="S6" t="str">
        <f>("40 hours")</f>
        <v>40 hours</v>
      </c>
      <c r="T6" t="s">
        <v>40</v>
      </c>
      <c r="V6" t="str">
        <f>("11")</f>
        <v>11</v>
      </c>
      <c r="W6" t="s">
        <v>40</v>
      </c>
      <c r="X6" t="s">
        <v>43</v>
      </c>
    </row>
    <row r="7" spans="1:24" x14ac:dyDescent="0.2">
      <c r="A7" t="s">
        <v>44</v>
      </c>
      <c r="B7" s="1">
        <v>42824</v>
      </c>
      <c r="C7" s="1">
        <v>44348</v>
      </c>
      <c r="D7">
        <v>1</v>
      </c>
      <c r="E7" t="s">
        <v>45</v>
      </c>
      <c r="F7" t="s">
        <v>46</v>
      </c>
      <c r="G7">
        <v>0</v>
      </c>
    </row>
    <row r="8" spans="1:24" x14ac:dyDescent="0.2">
      <c r="A8" t="s">
        <v>47</v>
      </c>
      <c r="B8" s="1">
        <v>44013</v>
      </c>
      <c r="C8" s="1">
        <v>44348</v>
      </c>
      <c r="D8">
        <v>0</v>
      </c>
      <c r="G8">
        <v>1</v>
      </c>
      <c r="H8" t="s">
        <v>48</v>
      </c>
      <c r="J8">
        <v>1</v>
      </c>
      <c r="K8" t="s">
        <v>48</v>
      </c>
      <c r="M8" t="str">
        <f>("Spouse, Child, Parent, Grandparent, Grandchild, Sibling, Domestic partner")</f>
        <v>Spouse, Child, Parent, Grandparent, Grandchild, Sibling, Domestic partner</v>
      </c>
      <c r="N8" t="s">
        <v>49</v>
      </c>
      <c r="P8">
        <v>1</v>
      </c>
      <c r="Q8" t="s">
        <v>48</v>
      </c>
      <c r="S8" t="str">
        <f>("40 hours")</f>
        <v>40 hours</v>
      </c>
      <c r="T8" t="s">
        <v>48</v>
      </c>
      <c r="V8" t="str">
        <f>("1")</f>
        <v>1</v>
      </c>
      <c r="W8" t="s">
        <v>50</v>
      </c>
    </row>
    <row r="9" spans="1:24" x14ac:dyDescent="0.2">
      <c r="A9" t="s">
        <v>51</v>
      </c>
      <c r="B9" s="1">
        <v>42815</v>
      </c>
      <c r="C9" s="1">
        <v>44348</v>
      </c>
      <c r="D9">
        <v>0</v>
      </c>
      <c r="F9" t="s">
        <v>52</v>
      </c>
      <c r="G9">
        <v>0</v>
      </c>
    </row>
    <row r="10" spans="1:24" x14ac:dyDescent="0.2">
      <c r="A10" t="s">
        <v>53</v>
      </c>
      <c r="B10" s="1">
        <v>43678</v>
      </c>
      <c r="C10" s="1">
        <v>44348</v>
      </c>
      <c r="D10">
        <v>1</v>
      </c>
      <c r="E10" t="s">
        <v>30</v>
      </c>
      <c r="G10">
        <v>0</v>
      </c>
      <c r="I10" t="s">
        <v>31</v>
      </c>
    </row>
    <row r="11" spans="1:24" x14ac:dyDescent="0.2">
      <c r="A11" t="s">
        <v>54</v>
      </c>
      <c r="B11" s="1">
        <v>44026</v>
      </c>
      <c r="C11" s="1">
        <v>44348</v>
      </c>
      <c r="D11">
        <v>0</v>
      </c>
      <c r="G11">
        <v>1</v>
      </c>
      <c r="H11" t="s">
        <v>55</v>
      </c>
      <c r="J11">
        <v>1</v>
      </c>
      <c r="K11" t="s">
        <v>56</v>
      </c>
      <c r="M11" t="str">
        <f>("Spouse, Child, Parent, Grandparent, Grandchild, Sibling, Domestic partner")</f>
        <v>Spouse, Child, Parent, Grandparent, Grandchild, Sibling, Domestic partner</v>
      </c>
      <c r="N11" t="s">
        <v>57</v>
      </c>
      <c r="P11">
        <v>1</v>
      </c>
      <c r="Q11" t="s">
        <v>58</v>
      </c>
      <c r="S11" t="str">
        <f>("48 hours")</f>
        <v>48 hours</v>
      </c>
      <c r="T11" t="s">
        <v>59</v>
      </c>
      <c r="V11" t="str">
        <f>("1")</f>
        <v>1</v>
      </c>
      <c r="W11" t="s">
        <v>60</v>
      </c>
      <c r="X11" t="s">
        <v>61</v>
      </c>
    </row>
    <row r="12" spans="1:24" x14ac:dyDescent="0.2">
      <c r="A12" t="s">
        <v>62</v>
      </c>
      <c r="B12" s="1">
        <v>43553</v>
      </c>
      <c r="C12" s="1">
        <v>44348</v>
      </c>
      <c r="D12">
        <v>1</v>
      </c>
      <c r="E12" t="s">
        <v>63</v>
      </c>
      <c r="G12">
        <v>1</v>
      </c>
      <c r="H12" t="s">
        <v>64</v>
      </c>
      <c r="J12">
        <v>1</v>
      </c>
      <c r="K12" t="s">
        <v>65</v>
      </c>
      <c r="M12" t="str">
        <f>("Spouse, Child, Parent, Grandparent, Grandchild, Sibling")</f>
        <v>Spouse, Child, Parent, Grandparent, Grandchild, Sibling</v>
      </c>
      <c r="N12" t="s">
        <v>66</v>
      </c>
      <c r="P12">
        <v>1</v>
      </c>
      <c r="Q12" t="s">
        <v>67</v>
      </c>
      <c r="S12" t="str">
        <f>("40 hours")</f>
        <v>40 hours</v>
      </c>
      <c r="T12" t="s">
        <v>68</v>
      </c>
      <c r="V12" t="str">
        <f>("50")</f>
        <v>50</v>
      </c>
      <c r="W12" t="s">
        <v>69</v>
      </c>
    </row>
    <row r="13" spans="1:24" x14ac:dyDescent="0.2">
      <c r="A13" t="s">
        <v>70</v>
      </c>
      <c r="B13" s="1">
        <v>37865</v>
      </c>
      <c r="C13" s="1">
        <v>44348</v>
      </c>
      <c r="D13">
        <v>1</v>
      </c>
      <c r="E13" t="s">
        <v>30</v>
      </c>
      <c r="G13">
        <v>0</v>
      </c>
    </row>
    <row r="14" spans="1:24" x14ac:dyDescent="0.2">
      <c r="A14" t="s">
        <v>71</v>
      </c>
      <c r="B14" s="1">
        <v>37865</v>
      </c>
      <c r="C14" s="1">
        <v>44348</v>
      </c>
      <c r="D14">
        <v>1</v>
      </c>
      <c r="E14" t="s">
        <v>30</v>
      </c>
      <c r="G14">
        <v>0</v>
      </c>
    </row>
    <row r="15" spans="1:24" x14ac:dyDescent="0.2">
      <c r="A15" t="s">
        <v>72</v>
      </c>
      <c r="B15" s="1">
        <v>44197</v>
      </c>
      <c r="C15" s="1">
        <v>44348</v>
      </c>
      <c r="D15">
        <v>0</v>
      </c>
      <c r="G15">
        <v>1</v>
      </c>
      <c r="H15" t="s">
        <v>73</v>
      </c>
      <c r="J15">
        <v>1</v>
      </c>
      <c r="K15" t="s">
        <v>75</v>
      </c>
      <c r="M15" t="str">
        <f>("Spouse, Child, Parent, Grandparent, Grandchild, Sibling, Domestic partner")</f>
        <v>Spouse, Child, Parent, Grandparent, Grandchild, Sibling, Domestic partner</v>
      </c>
      <c r="N15" t="s">
        <v>74</v>
      </c>
      <c r="P15">
        <v>1</v>
      </c>
      <c r="Q15" t="s">
        <v>76</v>
      </c>
      <c r="S15" t="str">
        <f>("24 hours")</f>
        <v>24 hours</v>
      </c>
      <c r="T15" t="s">
        <v>73</v>
      </c>
      <c r="U15" t="s">
        <v>77</v>
      </c>
      <c r="V15" t="str">
        <f>("1")</f>
        <v>1</v>
      </c>
      <c r="W15" t="s">
        <v>73</v>
      </c>
    </row>
    <row r="16" spans="1:24" x14ac:dyDescent="0.2">
      <c r="A16" t="s">
        <v>78</v>
      </c>
      <c r="B16" s="1">
        <v>37865</v>
      </c>
      <c r="C16" s="1">
        <v>44348</v>
      </c>
      <c r="D16">
        <v>1</v>
      </c>
      <c r="E16" t="s">
        <v>30</v>
      </c>
      <c r="G16">
        <v>0</v>
      </c>
    </row>
    <row r="17" spans="1:24" x14ac:dyDescent="0.2">
      <c r="A17" t="s">
        <v>79</v>
      </c>
      <c r="B17" s="1">
        <v>42552</v>
      </c>
      <c r="C17" s="1">
        <v>44348</v>
      </c>
      <c r="D17">
        <v>1</v>
      </c>
      <c r="E17" t="s">
        <v>80</v>
      </c>
      <c r="G17">
        <v>0</v>
      </c>
    </row>
    <row r="18" spans="1:24" x14ac:dyDescent="0.2">
      <c r="A18" t="s">
        <v>81</v>
      </c>
      <c r="B18" s="1">
        <v>42185</v>
      </c>
      <c r="C18" s="1">
        <v>44348</v>
      </c>
      <c r="D18">
        <v>1</v>
      </c>
      <c r="E18" t="s">
        <v>82</v>
      </c>
      <c r="G18">
        <v>0</v>
      </c>
    </row>
    <row r="19" spans="1:24" x14ac:dyDescent="0.2">
      <c r="A19" t="s">
        <v>83</v>
      </c>
      <c r="B19" s="1">
        <v>42975</v>
      </c>
      <c r="C19" s="1">
        <v>44348</v>
      </c>
      <c r="D19">
        <v>1</v>
      </c>
      <c r="E19" t="s">
        <v>84</v>
      </c>
      <c r="G19">
        <v>0</v>
      </c>
    </row>
    <row r="20" spans="1:24" x14ac:dyDescent="0.2">
      <c r="A20" t="s">
        <v>85</v>
      </c>
      <c r="B20" s="1">
        <v>44356</v>
      </c>
      <c r="C20" s="1">
        <v>44356</v>
      </c>
      <c r="D20">
        <v>0</v>
      </c>
      <c r="G20">
        <v>1</v>
      </c>
      <c r="H20" t="s">
        <v>86</v>
      </c>
      <c r="I20" t="s">
        <v>87</v>
      </c>
      <c r="J20">
        <v>1</v>
      </c>
      <c r="K20" t="s">
        <v>86</v>
      </c>
      <c r="M20" t="str">
        <f>("Spouse, Child, Parent, Grandparent, Grandchild, Sibling, Domestic partner")</f>
        <v>Spouse, Child, Parent, Grandparent, Grandchild, Sibling, Domestic partner</v>
      </c>
      <c r="N20" t="s">
        <v>86</v>
      </c>
      <c r="P20">
        <v>1</v>
      </c>
      <c r="Q20" t="s">
        <v>86</v>
      </c>
      <c r="S20" t="str">
        <f>("40 hours")</f>
        <v>40 hours</v>
      </c>
      <c r="T20" t="s">
        <v>86</v>
      </c>
      <c r="V20" t="str">
        <f>("50")</f>
        <v>50</v>
      </c>
      <c r="W20" t="s">
        <v>86</v>
      </c>
    </row>
    <row r="21" spans="1:24" x14ac:dyDescent="0.2">
      <c r="A21" t="s">
        <v>88</v>
      </c>
      <c r="B21" s="1">
        <v>44197</v>
      </c>
      <c r="C21" s="1">
        <v>44348</v>
      </c>
      <c r="D21">
        <v>0</v>
      </c>
      <c r="G21">
        <v>1</v>
      </c>
      <c r="H21" t="s">
        <v>73</v>
      </c>
      <c r="J21">
        <v>1</v>
      </c>
      <c r="K21" t="s">
        <v>73</v>
      </c>
      <c r="M21" t="str">
        <f>("Spouse, Child, Parent, Grandparent, Grandchild, Sibling, Domestic partner")</f>
        <v>Spouse, Child, Parent, Grandparent, Grandchild, Sibling, Domestic partner</v>
      </c>
      <c r="N21" t="s">
        <v>89</v>
      </c>
      <c r="P21">
        <v>1</v>
      </c>
      <c r="Q21" t="s">
        <v>75</v>
      </c>
      <c r="S21" t="str">
        <f>("24 hours")</f>
        <v>24 hours</v>
      </c>
      <c r="T21" t="s">
        <v>73</v>
      </c>
      <c r="U21" t="s">
        <v>77</v>
      </c>
      <c r="V21" t="str">
        <f>("1")</f>
        <v>1</v>
      </c>
      <c r="W21" t="s">
        <v>74</v>
      </c>
    </row>
    <row r="22" spans="1:24" x14ac:dyDescent="0.2">
      <c r="A22" t="s">
        <v>90</v>
      </c>
      <c r="B22" s="1">
        <v>44197</v>
      </c>
      <c r="C22" s="1">
        <v>44348</v>
      </c>
      <c r="D22">
        <v>0</v>
      </c>
      <c r="G22">
        <v>1</v>
      </c>
      <c r="H22" t="s">
        <v>73</v>
      </c>
      <c r="J22">
        <v>1</v>
      </c>
      <c r="K22" t="s">
        <v>92</v>
      </c>
      <c r="M22" t="str">
        <f>("Spouse, Child, Parent, Grandparent, Grandchild, Sibling, Domestic partner")</f>
        <v>Spouse, Child, Parent, Grandparent, Grandchild, Sibling, Domestic partner</v>
      </c>
      <c r="N22" t="s">
        <v>74</v>
      </c>
      <c r="P22">
        <v>1</v>
      </c>
      <c r="Q22" t="s">
        <v>76</v>
      </c>
      <c r="S22" t="str">
        <f>("48 hours")</f>
        <v>48 hours</v>
      </c>
      <c r="T22" t="s">
        <v>91</v>
      </c>
      <c r="V22" t="str">
        <f>("1")</f>
        <v>1</v>
      </c>
      <c r="W22" t="s">
        <v>93</v>
      </c>
    </row>
    <row r="23" spans="1:24" x14ac:dyDescent="0.2">
      <c r="A23" t="s">
        <v>94</v>
      </c>
      <c r="B23" s="1">
        <v>42744</v>
      </c>
      <c r="C23" s="1">
        <v>44348</v>
      </c>
      <c r="D23">
        <v>1</v>
      </c>
      <c r="E23" t="s">
        <v>95</v>
      </c>
      <c r="G23">
        <v>0</v>
      </c>
    </row>
    <row r="24" spans="1:24" x14ac:dyDescent="0.2">
      <c r="A24" t="s">
        <v>96</v>
      </c>
      <c r="B24" s="1">
        <v>42832</v>
      </c>
      <c r="C24" s="1">
        <v>44348</v>
      </c>
      <c r="D24">
        <v>1</v>
      </c>
      <c r="E24" t="s">
        <v>97</v>
      </c>
      <c r="G24">
        <v>0</v>
      </c>
    </row>
    <row r="25" spans="1:24" x14ac:dyDescent="0.2">
      <c r="A25" t="s">
        <v>98</v>
      </c>
      <c r="B25" s="1">
        <v>43011</v>
      </c>
      <c r="C25" s="1">
        <v>44348</v>
      </c>
      <c r="D25">
        <v>1</v>
      </c>
      <c r="E25" t="s">
        <v>101</v>
      </c>
      <c r="G25">
        <v>1</v>
      </c>
      <c r="H25" t="s">
        <v>99</v>
      </c>
      <c r="J25">
        <v>1</v>
      </c>
      <c r="K25" t="s">
        <v>102</v>
      </c>
      <c r="M25" t="str">
        <f>("Spouse, Child, Parent, Grandparent, Grandchild, Sibling, Domestic partner")</f>
        <v>Spouse, Child, Parent, Grandparent, Grandchild, Sibling, Domestic partner</v>
      </c>
      <c r="N25" t="s">
        <v>103</v>
      </c>
      <c r="P25">
        <v>1</v>
      </c>
      <c r="Q25" t="s">
        <v>100</v>
      </c>
      <c r="S25" t="str">
        <f>("24 hours")</f>
        <v>24 hours</v>
      </c>
      <c r="T25" t="s">
        <v>104</v>
      </c>
      <c r="V25" t="str">
        <f>("1")</f>
        <v>1</v>
      </c>
      <c r="W25" t="s">
        <v>105</v>
      </c>
    </row>
    <row r="26" spans="1:24" x14ac:dyDescent="0.2">
      <c r="A26" t="s">
        <v>106</v>
      </c>
      <c r="B26" s="1">
        <v>42552</v>
      </c>
      <c r="C26" s="1">
        <v>44348</v>
      </c>
      <c r="D26">
        <v>1</v>
      </c>
      <c r="E26" t="s">
        <v>107</v>
      </c>
      <c r="G26">
        <v>0</v>
      </c>
    </row>
    <row r="27" spans="1:24" x14ac:dyDescent="0.2">
      <c r="A27" t="s">
        <v>108</v>
      </c>
      <c r="B27" s="1">
        <v>42832</v>
      </c>
      <c r="C27" s="1">
        <v>44348</v>
      </c>
      <c r="D27">
        <v>1</v>
      </c>
      <c r="E27" t="s">
        <v>97</v>
      </c>
      <c r="G27">
        <v>0</v>
      </c>
    </row>
    <row r="28" spans="1:24" x14ac:dyDescent="0.2">
      <c r="A28" t="s">
        <v>109</v>
      </c>
      <c r="B28" s="1">
        <v>44104</v>
      </c>
      <c r="C28" s="1">
        <v>44348</v>
      </c>
      <c r="D28">
        <v>0</v>
      </c>
      <c r="G28">
        <v>1</v>
      </c>
      <c r="H28" t="s">
        <v>110</v>
      </c>
      <c r="J28">
        <v>1</v>
      </c>
      <c r="K28" t="s">
        <v>112</v>
      </c>
      <c r="M28" t="str">
        <f>("Spouse, Child, Parent, Grandparent, Grandchild, Sibling, Domestic partner")</f>
        <v>Spouse, Child, Parent, Grandparent, Grandchild, Sibling, Domestic partner</v>
      </c>
      <c r="N28" t="s">
        <v>111</v>
      </c>
      <c r="P28">
        <v>1</v>
      </c>
      <c r="Q28" t="s">
        <v>112</v>
      </c>
      <c r="S28" t="str">
        <f>("40 hours")</f>
        <v>40 hours</v>
      </c>
      <c r="T28" t="s">
        <v>110</v>
      </c>
      <c r="V28" t="str">
        <f>("5")</f>
        <v>5</v>
      </c>
      <c r="W28" t="s">
        <v>110</v>
      </c>
      <c r="X28" t="s">
        <v>113</v>
      </c>
    </row>
    <row r="29" spans="1:24" x14ac:dyDescent="0.2">
      <c r="A29" t="s">
        <v>114</v>
      </c>
      <c r="B29" s="1">
        <v>41821</v>
      </c>
      <c r="C29" s="1">
        <v>44348</v>
      </c>
      <c r="D29">
        <v>1</v>
      </c>
      <c r="E29" t="s">
        <v>115</v>
      </c>
      <c r="G29">
        <v>0</v>
      </c>
    </row>
    <row r="30" spans="1:24" x14ac:dyDescent="0.2">
      <c r="A30" t="s">
        <v>116</v>
      </c>
      <c r="B30" s="1">
        <v>44327</v>
      </c>
      <c r="C30" s="1">
        <v>44348</v>
      </c>
      <c r="D30">
        <v>0</v>
      </c>
      <c r="G30">
        <v>1</v>
      </c>
      <c r="H30" t="s">
        <v>117</v>
      </c>
      <c r="J30">
        <v>1</v>
      </c>
      <c r="K30" t="s">
        <v>119</v>
      </c>
      <c r="M30" t="str">
        <f>("Spouse, Child, Parent, Grandparent, Grandchild, Sibling, Domestic partner")</f>
        <v>Spouse, Child, Parent, Grandparent, Grandchild, Sibling, Domestic partner</v>
      </c>
      <c r="N30" t="s">
        <v>120</v>
      </c>
      <c r="P30">
        <v>1</v>
      </c>
      <c r="Q30" t="s">
        <v>119</v>
      </c>
      <c r="S30" t="str">
        <f>("40 hours")</f>
        <v>40 hours</v>
      </c>
      <c r="T30" t="s">
        <v>117</v>
      </c>
      <c r="V30" t="str">
        <f>("10")</f>
        <v>10</v>
      </c>
      <c r="W30" t="s">
        <v>118</v>
      </c>
    </row>
    <row r="31" spans="1:24" x14ac:dyDescent="0.2">
      <c r="A31" t="s">
        <v>121</v>
      </c>
      <c r="B31" s="1">
        <v>43011</v>
      </c>
      <c r="C31" s="1">
        <v>44348</v>
      </c>
      <c r="D31">
        <v>1</v>
      </c>
      <c r="E31" t="s">
        <v>101</v>
      </c>
      <c r="G31">
        <v>1</v>
      </c>
      <c r="H31" t="s">
        <v>123</v>
      </c>
      <c r="J31">
        <v>1</v>
      </c>
      <c r="K31" t="s">
        <v>103</v>
      </c>
      <c r="M31" t="str">
        <f>("Spouse, Child, Parent, Grandparent, Grandchild, Sibling, Domestic partner")</f>
        <v>Spouse, Child, Parent, Grandparent, Grandchild, Sibling, Domestic partner</v>
      </c>
      <c r="N31" t="s">
        <v>103</v>
      </c>
      <c r="P31">
        <v>1</v>
      </c>
      <c r="Q31" t="s">
        <v>100</v>
      </c>
      <c r="S31" t="str">
        <f>("24 hours")</f>
        <v>24 hours</v>
      </c>
      <c r="T31" t="s">
        <v>104</v>
      </c>
      <c r="V31" t="str">
        <f>("1")</f>
        <v>1</v>
      </c>
      <c r="W31" t="s">
        <v>124</v>
      </c>
    </row>
    <row r="32" spans="1:24" x14ac:dyDescent="0.2">
      <c r="A32" t="s">
        <v>125</v>
      </c>
      <c r="B32" s="1">
        <v>44197</v>
      </c>
      <c r="C32" s="1">
        <v>44348</v>
      </c>
      <c r="D32">
        <v>1</v>
      </c>
      <c r="E32" t="s">
        <v>129</v>
      </c>
      <c r="G32">
        <v>1</v>
      </c>
      <c r="H32" t="s">
        <v>130</v>
      </c>
      <c r="J32">
        <v>1</v>
      </c>
      <c r="K32" t="s">
        <v>128</v>
      </c>
      <c r="M32" t="str">
        <f>("Spouse, Child, Parent, Grandparent, Grandchild")</f>
        <v>Spouse, Child, Parent, Grandparent, Grandchild</v>
      </c>
      <c r="N32" t="s">
        <v>131</v>
      </c>
      <c r="P32">
        <v>1</v>
      </c>
      <c r="Q32" t="s">
        <v>127</v>
      </c>
      <c r="S32" t="str">
        <f>("40 hours")</f>
        <v>40 hours</v>
      </c>
      <c r="T32" t="s">
        <v>126</v>
      </c>
      <c r="V32" t="str">
        <f>("10")</f>
        <v>10</v>
      </c>
      <c r="W32" t="s">
        <v>126</v>
      </c>
    </row>
    <row r="33" spans="1:23" x14ac:dyDescent="0.2">
      <c r="A33" t="s">
        <v>132</v>
      </c>
      <c r="B33" s="1">
        <v>44197</v>
      </c>
      <c r="C33" s="1">
        <v>44348</v>
      </c>
      <c r="D33">
        <v>0</v>
      </c>
      <c r="G33">
        <v>1</v>
      </c>
      <c r="H33" t="s">
        <v>73</v>
      </c>
      <c r="J33">
        <v>1</v>
      </c>
      <c r="K33" t="s">
        <v>75</v>
      </c>
      <c r="M33" t="str">
        <f>("Spouse, Child, Parent, Grandparent, Grandchild, Sibling, Domestic partner")</f>
        <v>Spouse, Child, Parent, Grandparent, Grandchild, Sibling, Domestic partner</v>
      </c>
      <c r="N33" t="s">
        <v>89</v>
      </c>
      <c r="P33">
        <v>1</v>
      </c>
      <c r="Q33" t="s">
        <v>133</v>
      </c>
      <c r="S33" t="str">
        <f>("24 hours")</f>
        <v>24 hours</v>
      </c>
      <c r="T33" t="s">
        <v>73</v>
      </c>
      <c r="U33" t="s">
        <v>77</v>
      </c>
      <c r="V33" t="str">
        <f>("1")</f>
        <v>1</v>
      </c>
      <c r="W33" t="s">
        <v>73</v>
      </c>
    </row>
    <row r="34" spans="1:23" x14ac:dyDescent="0.2">
      <c r="A34" t="s">
        <v>134</v>
      </c>
      <c r="B34" s="1">
        <v>43800</v>
      </c>
      <c r="C34" s="1">
        <v>44348</v>
      </c>
      <c r="D34">
        <v>1</v>
      </c>
      <c r="E34" t="s">
        <v>30</v>
      </c>
      <c r="G34">
        <v>0</v>
      </c>
      <c r="I34" t="s">
        <v>31</v>
      </c>
    </row>
    <row r="35" spans="1:23" x14ac:dyDescent="0.2">
      <c r="A35" t="s">
        <v>135</v>
      </c>
      <c r="B35" s="1">
        <v>44197</v>
      </c>
      <c r="C35" s="1">
        <v>44348</v>
      </c>
      <c r="D35">
        <v>0</v>
      </c>
      <c r="G35">
        <v>1</v>
      </c>
      <c r="H35" t="s">
        <v>136</v>
      </c>
      <c r="J35">
        <v>1</v>
      </c>
      <c r="K35" t="s">
        <v>136</v>
      </c>
      <c r="M35" t="str">
        <f>("Spouse, Child, Parent, Grandparent, Grandchild, Sibling, Domestic partner")</f>
        <v>Spouse, Child, Parent, Grandparent, Grandchild, Sibling, Domestic partner</v>
      </c>
      <c r="N35" t="s">
        <v>138</v>
      </c>
      <c r="P35">
        <v>1</v>
      </c>
      <c r="Q35" t="s">
        <v>137</v>
      </c>
      <c r="S35" t="str">
        <f>("80 hours")</f>
        <v>80 hours</v>
      </c>
      <c r="T35" t="s">
        <v>139</v>
      </c>
      <c r="V35" t="str">
        <f>("1")</f>
        <v>1</v>
      </c>
      <c r="W35" t="s">
        <v>140</v>
      </c>
    </row>
    <row r="36" spans="1:23" x14ac:dyDescent="0.2">
      <c r="A36" t="s">
        <v>141</v>
      </c>
      <c r="B36" s="1">
        <v>44197</v>
      </c>
      <c r="C36" s="1">
        <v>44348</v>
      </c>
      <c r="D36">
        <v>0</v>
      </c>
      <c r="G36">
        <v>1</v>
      </c>
      <c r="H36" t="s">
        <v>142</v>
      </c>
      <c r="J36">
        <v>1</v>
      </c>
      <c r="K36" t="s">
        <v>142</v>
      </c>
      <c r="M36" t="str">
        <f>("Spouse, Child, Parent, Grandparent, Grandchild, Sibling, Domestic partner")</f>
        <v>Spouse, Child, Parent, Grandparent, Grandchild, Sibling, Domestic partner</v>
      </c>
      <c r="N36" t="s">
        <v>142</v>
      </c>
      <c r="O36" t="s">
        <v>143</v>
      </c>
      <c r="P36">
        <v>1</v>
      </c>
      <c r="Q36" t="s">
        <v>144</v>
      </c>
      <c r="S36" t="str">
        <f>("40 hours")</f>
        <v>40 hours</v>
      </c>
      <c r="T36" t="s">
        <v>145</v>
      </c>
      <c r="V36" t="str">
        <f>("1")</f>
        <v>1</v>
      </c>
      <c r="W36" t="s">
        <v>146</v>
      </c>
    </row>
    <row r="37" spans="1:23" x14ac:dyDescent="0.2">
      <c r="A37" t="s">
        <v>147</v>
      </c>
      <c r="B37" s="1">
        <v>44197</v>
      </c>
      <c r="C37" s="1">
        <v>44348</v>
      </c>
      <c r="D37">
        <v>0</v>
      </c>
      <c r="G37">
        <v>1</v>
      </c>
      <c r="H37" t="s">
        <v>73</v>
      </c>
      <c r="J37">
        <v>1</v>
      </c>
      <c r="K37" t="s">
        <v>75</v>
      </c>
      <c r="M37" t="str">
        <f>("Spouse, Child, Parent, Grandparent, Grandchild, Sibling, Domestic partner")</f>
        <v>Spouse, Child, Parent, Grandparent, Grandchild, Sibling, Domestic partner</v>
      </c>
      <c r="N37" t="s">
        <v>89</v>
      </c>
      <c r="P37">
        <v>1</v>
      </c>
      <c r="Q37" t="s">
        <v>133</v>
      </c>
      <c r="S37" t="str">
        <f>("24 hours")</f>
        <v>24 hours</v>
      </c>
      <c r="T37" t="s">
        <v>73</v>
      </c>
      <c r="V37" t="str">
        <f>("1")</f>
        <v>1</v>
      </c>
      <c r="W37" t="s">
        <v>73</v>
      </c>
    </row>
    <row r="38" spans="1:23" x14ac:dyDescent="0.2">
      <c r="A38" t="s">
        <v>148</v>
      </c>
      <c r="B38" s="1">
        <v>43908</v>
      </c>
      <c r="C38" s="1">
        <v>44348</v>
      </c>
      <c r="D38">
        <v>0</v>
      </c>
      <c r="G38">
        <v>1</v>
      </c>
      <c r="H38" t="s">
        <v>149</v>
      </c>
      <c r="J38">
        <v>1</v>
      </c>
      <c r="K38" t="s">
        <v>150</v>
      </c>
      <c r="M38" t="str">
        <f>("Spouse, Child, Parent, Grandparent, Grandchild, Sibling, Domestic partner")</f>
        <v>Spouse, Child, Parent, Grandparent, Grandchild, Sibling, Domestic partner</v>
      </c>
      <c r="N38" t="s">
        <v>151</v>
      </c>
      <c r="P38">
        <v>1</v>
      </c>
      <c r="Q38" t="s">
        <v>152</v>
      </c>
      <c r="S38" t="str">
        <f>("40 hours")</f>
        <v>40 hours</v>
      </c>
      <c r="T38" t="s">
        <v>153</v>
      </c>
      <c r="V38" t="str">
        <f>("1")</f>
        <v>1</v>
      </c>
      <c r="W38" t="s">
        <v>154</v>
      </c>
    </row>
    <row r="39" spans="1:23" x14ac:dyDescent="0.2">
      <c r="A39" t="s">
        <v>155</v>
      </c>
      <c r="B39" s="1">
        <v>43011</v>
      </c>
      <c r="C39" s="1">
        <v>44348</v>
      </c>
      <c r="D39">
        <v>1</v>
      </c>
      <c r="E39" t="s">
        <v>101</v>
      </c>
      <c r="G39">
        <v>1</v>
      </c>
      <c r="H39" t="s">
        <v>122</v>
      </c>
      <c r="J39">
        <v>1</v>
      </c>
      <c r="K39" t="s">
        <v>103</v>
      </c>
      <c r="M39" t="str">
        <f>("Spouse, Child, Parent, Grandparent, Grandchild, Sibling, Domestic partner")</f>
        <v>Spouse, Child, Parent, Grandparent, Grandchild, Sibling, Domestic partner</v>
      </c>
      <c r="N39" t="s">
        <v>103</v>
      </c>
      <c r="P39">
        <v>1</v>
      </c>
      <c r="Q39" t="s">
        <v>100</v>
      </c>
      <c r="S39" t="str">
        <f>("24 hours")</f>
        <v>24 hours</v>
      </c>
      <c r="T39" t="s">
        <v>104</v>
      </c>
      <c r="V39" t="str">
        <f>("1")</f>
        <v>1</v>
      </c>
      <c r="W39" t="s">
        <v>99</v>
      </c>
    </row>
    <row r="40" spans="1:23" x14ac:dyDescent="0.2">
      <c r="A40" t="s">
        <v>156</v>
      </c>
      <c r="B40" s="1">
        <v>38534</v>
      </c>
      <c r="C40" s="1">
        <v>44348</v>
      </c>
      <c r="D40">
        <v>0</v>
      </c>
      <c r="G40">
        <v>0</v>
      </c>
    </row>
    <row r="41" spans="1:23" x14ac:dyDescent="0.2">
      <c r="A41" t="s">
        <v>157</v>
      </c>
      <c r="B41" s="1">
        <v>44313</v>
      </c>
      <c r="C41" s="1">
        <v>44348</v>
      </c>
      <c r="D41">
        <v>0</v>
      </c>
      <c r="G41">
        <v>1</v>
      </c>
      <c r="H41" t="s">
        <v>158</v>
      </c>
      <c r="J41">
        <v>1</v>
      </c>
      <c r="K41" t="s">
        <v>160</v>
      </c>
      <c r="M41" t="str">
        <f>("Spouse, Child, Parent, Grandchild, Sibling, Domestic partner")</f>
        <v>Spouse, Child, Parent, Grandchild, Sibling, Domestic partner</v>
      </c>
      <c r="N41" t="s">
        <v>159</v>
      </c>
      <c r="P41">
        <v>1</v>
      </c>
      <c r="Q41" t="s">
        <v>158</v>
      </c>
      <c r="S41" t="str">
        <f>("24 hours")</f>
        <v>24 hours</v>
      </c>
      <c r="T41" t="s">
        <v>158</v>
      </c>
      <c r="U41" t="s">
        <v>161</v>
      </c>
      <c r="V41" t="str">
        <f>("1")</f>
        <v>1</v>
      </c>
      <c r="W41"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1"/>
  <sheetViews>
    <sheetView workbookViewId="0"/>
  </sheetViews>
  <sheetFormatPr baseColWidth="10" defaultRowHeight="16" x14ac:dyDescent="0.2"/>
  <cols>
    <col min="1" max="1" width="13.1640625" customWidth="1"/>
    <col min="2" max="2" width="12.83203125" customWidth="1"/>
    <col min="3" max="3" width="16.83203125" customWidth="1"/>
    <col min="4" max="4" width="13.1640625" customWidth="1"/>
    <col min="7" max="7" width="15.33203125" customWidth="1"/>
    <col min="8" max="8" width="13.83203125" customWidth="1"/>
    <col min="9" max="9" width="15.6640625" customWidth="1"/>
    <col min="10" max="10" width="20.5" customWidth="1"/>
    <col min="11" max="11" width="18.83203125" customWidth="1"/>
    <col min="12" max="12" width="15.6640625" customWidth="1"/>
    <col min="13" max="13" width="23.6640625" customWidth="1"/>
    <col min="16" max="16" width="11.33203125" customWidth="1"/>
  </cols>
  <sheetData>
    <row r="1" spans="1:16" s="2" customFormat="1" x14ac:dyDescent="0.2">
      <c r="A1" s="2" t="s">
        <v>170</v>
      </c>
      <c r="B1" s="2" t="s">
        <v>0</v>
      </c>
      <c r="C1" s="2" t="s">
        <v>1</v>
      </c>
      <c r="D1" s="2" t="s">
        <v>2</v>
      </c>
      <c r="E1" s="2" t="s">
        <v>5</v>
      </c>
      <c r="F1" s="2" t="s">
        <v>8</v>
      </c>
      <c r="G1" s="2" t="s">
        <v>162</v>
      </c>
      <c r="H1" s="2" t="s">
        <v>163</v>
      </c>
      <c r="I1" s="2" t="s">
        <v>164</v>
      </c>
      <c r="J1" s="2" t="s">
        <v>165</v>
      </c>
      <c r="K1" s="2" t="s">
        <v>166</v>
      </c>
      <c r="L1" s="2" t="s">
        <v>167</v>
      </c>
      <c r="M1" s="2" t="s">
        <v>168</v>
      </c>
      <c r="N1" s="2" t="s">
        <v>14</v>
      </c>
      <c r="O1" s="2" t="s">
        <v>17</v>
      </c>
      <c r="P1" s="2" t="s">
        <v>20</v>
      </c>
    </row>
    <row r="2" spans="1:16" x14ac:dyDescent="0.2">
      <c r="A2" t="s">
        <v>23</v>
      </c>
      <c r="B2" s="1">
        <v>44743</v>
      </c>
      <c r="C2" s="1">
        <v>44743</v>
      </c>
      <c r="D2">
        <v>0</v>
      </c>
      <c r="E2">
        <v>1</v>
      </c>
      <c r="F2">
        <v>1</v>
      </c>
      <c r="G2">
        <v>1</v>
      </c>
      <c r="H2">
        <v>1</v>
      </c>
      <c r="I2">
        <v>1</v>
      </c>
      <c r="J2">
        <v>1</v>
      </c>
      <c r="K2">
        <v>1</v>
      </c>
      <c r="L2">
        <v>1</v>
      </c>
      <c r="M2">
        <v>1</v>
      </c>
      <c r="N2">
        <v>1</v>
      </c>
      <c r="O2">
        <v>4</v>
      </c>
      <c r="P2">
        <v>0</v>
      </c>
    </row>
    <row r="3" spans="1:16" x14ac:dyDescent="0.2">
      <c r="A3" t="s">
        <v>26</v>
      </c>
      <c r="B3" s="1">
        <v>42917</v>
      </c>
      <c r="C3" s="1">
        <v>44348</v>
      </c>
      <c r="D3">
        <v>1</v>
      </c>
      <c r="E3">
        <v>0</v>
      </c>
      <c r="F3" t="s">
        <v>169</v>
      </c>
      <c r="G3" t="s">
        <v>169</v>
      </c>
      <c r="H3" t="s">
        <v>169</v>
      </c>
      <c r="I3" t="s">
        <v>169</v>
      </c>
      <c r="J3" t="s">
        <v>169</v>
      </c>
      <c r="K3" t="s">
        <v>169</v>
      </c>
      <c r="L3" t="s">
        <v>169</v>
      </c>
      <c r="M3" t="s">
        <v>169</v>
      </c>
      <c r="N3" t="s">
        <v>169</v>
      </c>
      <c r="O3" t="s">
        <v>169</v>
      </c>
      <c r="P3" t="s">
        <v>169</v>
      </c>
    </row>
    <row r="4" spans="1:16" x14ac:dyDescent="0.2">
      <c r="A4" t="s">
        <v>29</v>
      </c>
      <c r="B4" s="1">
        <v>43374</v>
      </c>
      <c r="C4" s="1">
        <v>44348</v>
      </c>
      <c r="D4">
        <v>1</v>
      </c>
      <c r="E4">
        <v>0</v>
      </c>
      <c r="F4" t="s">
        <v>169</v>
      </c>
      <c r="G4" t="s">
        <v>169</v>
      </c>
      <c r="H4" t="s">
        <v>169</v>
      </c>
      <c r="I4" t="s">
        <v>169</v>
      </c>
      <c r="J4" t="s">
        <v>169</v>
      </c>
      <c r="K4" t="s">
        <v>169</v>
      </c>
      <c r="L4" t="s">
        <v>169</v>
      </c>
      <c r="M4" t="s">
        <v>169</v>
      </c>
      <c r="N4" t="s">
        <v>169</v>
      </c>
      <c r="O4" t="s">
        <v>169</v>
      </c>
      <c r="P4" t="s">
        <v>169</v>
      </c>
    </row>
    <row r="5" spans="1:16" x14ac:dyDescent="0.2">
      <c r="A5" t="s">
        <v>32</v>
      </c>
      <c r="B5" s="1">
        <v>44105</v>
      </c>
      <c r="C5" s="1">
        <v>44348</v>
      </c>
      <c r="D5">
        <v>1</v>
      </c>
      <c r="E5">
        <v>1</v>
      </c>
      <c r="F5">
        <v>1</v>
      </c>
      <c r="G5">
        <v>1</v>
      </c>
      <c r="H5">
        <v>1</v>
      </c>
      <c r="I5">
        <v>1</v>
      </c>
      <c r="J5">
        <v>1</v>
      </c>
      <c r="K5">
        <v>1</v>
      </c>
      <c r="L5">
        <v>1</v>
      </c>
      <c r="M5">
        <v>0</v>
      </c>
      <c r="N5">
        <v>1</v>
      </c>
      <c r="O5">
        <v>4</v>
      </c>
      <c r="P5">
        <v>4</v>
      </c>
    </row>
    <row r="6" spans="1:16" x14ac:dyDescent="0.2">
      <c r="A6" t="s">
        <v>39</v>
      </c>
      <c r="B6" s="1">
        <v>42909</v>
      </c>
      <c r="C6" s="1">
        <v>44348</v>
      </c>
      <c r="D6">
        <v>0</v>
      </c>
      <c r="E6">
        <v>1</v>
      </c>
      <c r="F6">
        <v>1</v>
      </c>
      <c r="G6">
        <v>1</v>
      </c>
      <c r="H6">
        <v>1</v>
      </c>
      <c r="I6">
        <v>1</v>
      </c>
      <c r="J6">
        <v>0</v>
      </c>
      <c r="K6">
        <v>0</v>
      </c>
      <c r="L6">
        <v>0</v>
      </c>
      <c r="M6">
        <v>0</v>
      </c>
      <c r="N6">
        <v>1</v>
      </c>
      <c r="O6">
        <v>1</v>
      </c>
      <c r="P6">
        <v>3</v>
      </c>
    </row>
    <row r="7" spans="1:16" x14ac:dyDescent="0.2">
      <c r="A7" t="s">
        <v>44</v>
      </c>
      <c r="B7" s="1">
        <v>42824</v>
      </c>
      <c r="C7" s="1">
        <v>44348</v>
      </c>
      <c r="D7">
        <v>1</v>
      </c>
      <c r="E7">
        <v>0</v>
      </c>
      <c r="F7" t="s">
        <v>169</v>
      </c>
      <c r="G7" t="s">
        <v>169</v>
      </c>
      <c r="H7" t="s">
        <v>169</v>
      </c>
      <c r="I7" t="s">
        <v>169</v>
      </c>
      <c r="J7" t="s">
        <v>169</v>
      </c>
      <c r="K7" t="s">
        <v>169</v>
      </c>
      <c r="L7" t="s">
        <v>169</v>
      </c>
      <c r="M7" t="s">
        <v>169</v>
      </c>
      <c r="N7" t="s">
        <v>169</v>
      </c>
      <c r="O7" t="s">
        <v>169</v>
      </c>
      <c r="P7" t="s">
        <v>169</v>
      </c>
    </row>
    <row r="8" spans="1:16" x14ac:dyDescent="0.2">
      <c r="A8" t="s">
        <v>47</v>
      </c>
      <c r="B8" s="1">
        <v>44013</v>
      </c>
      <c r="C8" s="1">
        <v>44348</v>
      </c>
      <c r="D8">
        <v>0</v>
      </c>
      <c r="E8">
        <v>1</v>
      </c>
      <c r="F8">
        <v>1</v>
      </c>
      <c r="G8">
        <v>1</v>
      </c>
      <c r="H8">
        <v>1</v>
      </c>
      <c r="I8">
        <v>1</v>
      </c>
      <c r="J8">
        <v>1</v>
      </c>
      <c r="K8">
        <v>1</v>
      </c>
      <c r="L8">
        <v>1</v>
      </c>
      <c r="M8">
        <v>1</v>
      </c>
      <c r="N8">
        <v>1</v>
      </c>
      <c r="O8">
        <v>1</v>
      </c>
      <c r="P8">
        <v>0</v>
      </c>
    </row>
    <row r="9" spans="1:16" x14ac:dyDescent="0.2">
      <c r="A9" t="s">
        <v>51</v>
      </c>
      <c r="B9" s="1">
        <v>42815</v>
      </c>
      <c r="C9" s="1">
        <v>44348</v>
      </c>
      <c r="D9">
        <v>0</v>
      </c>
      <c r="E9">
        <v>0</v>
      </c>
      <c r="F9" t="s">
        <v>169</v>
      </c>
      <c r="G9" t="s">
        <v>169</v>
      </c>
      <c r="H9" t="s">
        <v>169</v>
      </c>
      <c r="I9" t="s">
        <v>169</v>
      </c>
      <c r="J9" t="s">
        <v>169</v>
      </c>
      <c r="K9" t="s">
        <v>169</v>
      </c>
      <c r="L9" t="s">
        <v>169</v>
      </c>
      <c r="M9" t="s">
        <v>169</v>
      </c>
      <c r="N9" t="s">
        <v>169</v>
      </c>
      <c r="O9" t="s">
        <v>169</v>
      </c>
      <c r="P9" t="s">
        <v>169</v>
      </c>
    </row>
    <row r="10" spans="1:16" x14ac:dyDescent="0.2">
      <c r="A10" t="s">
        <v>53</v>
      </c>
      <c r="B10" s="1">
        <v>43678</v>
      </c>
      <c r="C10" s="1">
        <v>44348</v>
      </c>
      <c r="D10">
        <v>1</v>
      </c>
      <c r="E10">
        <v>0</v>
      </c>
      <c r="F10" t="s">
        <v>169</v>
      </c>
      <c r="G10" t="s">
        <v>169</v>
      </c>
      <c r="H10" t="s">
        <v>169</v>
      </c>
      <c r="I10" t="s">
        <v>169</v>
      </c>
      <c r="J10" t="s">
        <v>169</v>
      </c>
      <c r="K10" t="s">
        <v>169</v>
      </c>
      <c r="L10" t="s">
        <v>169</v>
      </c>
      <c r="M10" t="s">
        <v>169</v>
      </c>
      <c r="N10" t="s">
        <v>169</v>
      </c>
      <c r="O10" t="s">
        <v>169</v>
      </c>
      <c r="P10" t="s">
        <v>169</v>
      </c>
    </row>
    <row r="11" spans="1:16" x14ac:dyDescent="0.2">
      <c r="A11" t="s">
        <v>54</v>
      </c>
      <c r="B11" s="1">
        <v>44026</v>
      </c>
      <c r="C11" s="1">
        <v>44348</v>
      </c>
      <c r="D11">
        <v>0</v>
      </c>
      <c r="E11">
        <v>1</v>
      </c>
      <c r="F11">
        <v>1</v>
      </c>
      <c r="G11">
        <v>1</v>
      </c>
      <c r="H11">
        <v>1</v>
      </c>
      <c r="I11">
        <v>1</v>
      </c>
      <c r="J11">
        <v>1</v>
      </c>
      <c r="K11">
        <v>1</v>
      </c>
      <c r="L11">
        <v>1</v>
      </c>
      <c r="M11">
        <v>1</v>
      </c>
      <c r="N11">
        <v>1</v>
      </c>
      <c r="O11">
        <v>2</v>
      </c>
      <c r="P11">
        <v>0</v>
      </c>
    </row>
    <row r="12" spans="1:16" x14ac:dyDescent="0.2">
      <c r="A12" t="s">
        <v>62</v>
      </c>
      <c r="B12" s="1">
        <v>43553</v>
      </c>
      <c r="C12" s="1">
        <v>44348</v>
      </c>
      <c r="D12">
        <v>1</v>
      </c>
      <c r="E12">
        <v>1</v>
      </c>
      <c r="F12">
        <v>1</v>
      </c>
      <c r="G12">
        <v>1</v>
      </c>
      <c r="H12">
        <v>1</v>
      </c>
      <c r="I12">
        <v>1</v>
      </c>
      <c r="J12">
        <v>1</v>
      </c>
      <c r="K12">
        <v>1</v>
      </c>
      <c r="L12">
        <v>1</v>
      </c>
      <c r="M12">
        <v>0</v>
      </c>
      <c r="N12">
        <v>1</v>
      </c>
      <c r="O12">
        <v>1</v>
      </c>
      <c r="P12">
        <v>6</v>
      </c>
    </row>
    <row r="13" spans="1:16" x14ac:dyDescent="0.2">
      <c r="A13" t="s">
        <v>70</v>
      </c>
      <c r="B13" s="1">
        <v>37865</v>
      </c>
      <c r="C13" s="1">
        <v>44348</v>
      </c>
      <c r="D13">
        <v>1</v>
      </c>
      <c r="E13">
        <v>0</v>
      </c>
      <c r="F13" t="s">
        <v>169</v>
      </c>
      <c r="G13" t="s">
        <v>169</v>
      </c>
      <c r="H13" t="s">
        <v>169</v>
      </c>
      <c r="I13" t="s">
        <v>169</v>
      </c>
      <c r="J13" t="s">
        <v>169</v>
      </c>
      <c r="K13" t="s">
        <v>169</v>
      </c>
      <c r="L13" t="s">
        <v>169</v>
      </c>
      <c r="M13" t="s">
        <v>169</v>
      </c>
      <c r="N13" t="s">
        <v>169</v>
      </c>
      <c r="O13" t="s">
        <v>169</v>
      </c>
      <c r="P13" t="s">
        <v>169</v>
      </c>
    </row>
    <row r="14" spans="1:16" x14ac:dyDescent="0.2">
      <c r="A14" t="s">
        <v>71</v>
      </c>
      <c r="B14" s="1">
        <v>37865</v>
      </c>
      <c r="C14" s="1">
        <v>44348</v>
      </c>
      <c r="D14">
        <v>1</v>
      </c>
      <c r="E14">
        <v>0</v>
      </c>
      <c r="F14" t="s">
        <v>169</v>
      </c>
      <c r="G14" t="s">
        <v>169</v>
      </c>
      <c r="H14" t="s">
        <v>169</v>
      </c>
      <c r="I14" t="s">
        <v>169</v>
      </c>
      <c r="J14" t="s">
        <v>169</v>
      </c>
      <c r="K14" t="s">
        <v>169</v>
      </c>
      <c r="L14" t="s">
        <v>169</v>
      </c>
      <c r="M14" t="s">
        <v>169</v>
      </c>
      <c r="N14" t="s">
        <v>169</v>
      </c>
      <c r="O14" t="s">
        <v>169</v>
      </c>
      <c r="P14" t="s">
        <v>169</v>
      </c>
    </row>
    <row r="15" spans="1:16" x14ac:dyDescent="0.2">
      <c r="A15" t="s">
        <v>72</v>
      </c>
      <c r="B15" s="1">
        <v>44197</v>
      </c>
      <c r="C15" s="1">
        <v>44348</v>
      </c>
      <c r="D15">
        <v>0</v>
      </c>
      <c r="E15">
        <v>1</v>
      </c>
      <c r="F15">
        <v>1</v>
      </c>
      <c r="G15">
        <v>1</v>
      </c>
      <c r="H15">
        <v>1</v>
      </c>
      <c r="I15">
        <v>1</v>
      </c>
      <c r="J15">
        <v>1</v>
      </c>
      <c r="K15">
        <v>1</v>
      </c>
      <c r="L15">
        <v>1</v>
      </c>
      <c r="M15">
        <v>1</v>
      </c>
      <c r="N15">
        <v>1</v>
      </c>
      <c r="O15">
        <v>0</v>
      </c>
      <c r="P15">
        <v>0</v>
      </c>
    </row>
    <row r="16" spans="1:16" x14ac:dyDescent="0.2">
      <c r="A16" t="s">
        <v>78</v>
      </c>
      <c r="B16" s="1">
        <v>37865</v>
      </c>
      <c r="C16" s="1">
        <v>44348</v>
      </c>
      <c r="D16">
        <v>1</v>
      </c>
      <c r="E16">
        <v>0</v>
      </c>
      <c r="F16" t="s">
        <v>169</v>
      </c>
      <c r="G16" t="s">
        <v>169</v>
      </c>
      <c r="H16" t="s">
        <v>169</v>
      </c>
      <c r="I16" t="s">
        <v>169</v>
      </c>
      <c r="J16" t="s">
        <v>169</v>
      </c>
      <c r="K16" t="s">
        <v>169</v>
      </c>
      <c r="L16" t="s">
        <v>169</v>
      </c>
      <c r="M16" t="s">
        <v>169</v>
      </c>
      <c r="N16" t="s">
        <v>169</v>
      </c>
      <c r="O16" t="s">
        <v>169</v>
      </c>
      <c r="P16" t="s">
        <v>169</v>
      </c>
    </row>
    <row r="17" spans="1:16" x14ac:dyDescent="0.2">
      <c r="A17" t="s">
        <v>79</v>
      </c>
      <c r="B17" s="1">
        <v>42552</v>
      </c>
      <c r="C17" s="1">
        <v>44348</v>
      </c>
      <c r="D17">
        <v>1</v>
      </c>
      <c r="E17">
        <v>0</v>
      </c>
      <c r="F17" t="s">
        <v>169</v>
      </c>
      <c r="G17" t="s">
        <v>169</v>
      </c>
      <c r="H17" t="s">
        <v>169</v>
      </c>
      <c r="I17" t="s">
        <v>169</v>
      </c>
      <c r="J17" t="s">
        <v>169</v>
      </c>
      <c r="K17" t="s">
        <v>169</v>
      </c>
      <c r="L17" t="s">
        <v>169</v>
      </c>
      <c r="M17" t="s">
        <v>169</v>
      </c>
      <c r="N17" t="s">
        <v>169</v>
      </c>
      <c r="O17" t="s">
        <v>169</v>
      </c>
      <c r="P17" t="s">
        <v>169</v>
      </c>
    </row>
    <row r="18" spans="1:16" x14ac:dyDescent="0.2">
      <c r="A18" t="s">
        <v>81</v>
      </c>
      <c r="B18" s="1">
        <v>42185</v>
      </c>
      <c r="C18" s="1">
        <v>44348</v>
      </c>
      <c r="D18">
        <v>1</v>
      </c>
      <c r="E18">
        <v>0</v>
      </c>
      <c r="F18" t="s">
        <v>169</v>
      </c>
      <c r="G18" t="s">
        <v>169</v>
      </c>
      <c r="H18" t="s">
        <v>169</v>
      </c>
      <c r="I18" t="s">
        <v>169</v>
      </c>
      <c r="J18" t="s">
        <v>169</v>
      </c>
      <c r="K18" t="s">
        <v>169</v>
      </c>
      <c r="L18" t="s">
        <v>169</v>
      </c>
      <c r="M18" t="s">
        <v>169</v>
      </c>
      <c r="N18" t="s">
        <v>169</v>
      </c>
      <c r="O18" t="s">
        <v>169</v>
      </c>
      <c r="P18" t="s">
        <v>169</v>
      </c>
    </row>
    <row r="19" spans="1:16" x14ac:dyDescent="0.2">
      <c r="A19" t="s">
        <v>83</v>
      </c>
      <c r="B19" s="1">
        <v>42975</v>
      </c>
      <c r="C19" s="1">
        <v>44348</v>
      </c>
      <c r="D19">
        <v>1</v>
      </c>
      <c r="E19">
        <v>0</v>
      </c>
      <c r="F19" t="s">
        <v>169</v>
      </c>
      <c r="G19" t="s">
        <v>169</v>
      </c>
      <c r="H19" t="s">
        <v>169</v>
      </c>
      <c r="I19" t="s">
        <v>169</v>
      </c>
      <c r="J19" t="s">
        <v>169</v>
      </c>
      <c r="K19" t="s">
        <v>169</v>
      </c>
      <c r="L19" t="s">
        <v>169</v>
      </c>
      <c r="M19" t="s">
        <v>169</v>
      </c>
      <c r="N19" t="s">
        <v>169</v>
      </c>
      <c r="O19" t="s">
        <v>169</v>
      </c>
      <c r="P19" t="s">
        <v>169</v>
      </c>
    </row>
    <row r="20" spans="1:16" x14ac:dyDescent="0.2">
      <c r="A20" t="s">
        <v>85</v>
      </c>
      <c r="B20" s="1">
        <v>44356</v>
      </c>
      <c r="C20" s="1">
        <v>44356</v>
      </c>
      <c r="D20">
        <v>0</v>
      </c>
      <c r="E20">
        <v>1</v>
      </c>
      <c r="F20">
        <v>1</v>
      </c>
      <c r="G20">
        <v>1</v>
      </c>
      <c r="H20">
        <v>1</v>
      </c>
      <c r="I20">
        <v>1</v>
      </c>
      <c r="J20">
        <v>1</v>
      </c>
      <c r="K20">
        <v>1</v>
      </c>
      <c r="L20">
        <v>1</v>
      </c>
      <c r="M20">
        <v>1</v>
      </c>
      <c r="N20">
        <v>1</v>
      </c>
      <c r="O20">
        <v>1</v>
      </c>
      <c r="P20">
        <v>6</v>
      </c>
    </row>
    <row r="21" spans="1:16" x14ac:dyDescent="0.2">
      <c r="A21" t="s">
        <v>88</v>
      </c>
      <c r="B21" s="1">
        <v>44197</v>
      </c>
      <c r="C21" s="1">
        <v>44348</v>
      </c>
      <c r="D21">
        <v>0</v>
      </c>
      <c r="E21">
        <v>1</v>
      </c>
      <c r="F21">
        <v>1</v>
      </c>
      <c r="G21">
        <v>1</v>
      </c>
      <c r="H21">
        <v>1</v>
      </c>
      <c r="I21">
        <v>1</v>
      </c>
      <c r="J21">
        <v>1</v>
      </c>
      <c r="K21">
        <v>1</v>
      </c>
      <c r="L21">
        <v>1</v>
      </c>
      <c r="M21">
        <v>1</v>
      </c>
      <c r="N21">
        <v>1</v>
      </c>
      <c r="O21">
        <v>0</v>
      </c>
      <c r="P21">
        <v>0</v>
      </c>
    </row>
    <row r="22" spans="1:16" x14ac:dyDescent="0.2">
      <c r="A22" t="s">
        <v>90</v>
      </c>
      <c r="B22" s="1">
        <v>44197</v>
      </c>
      <c r="C22" s="1">
        <v>44348</v>
      </c>
      <c r="D22">
        <v>0</v>
      </c>
      <c r="E22">
        <v>1</v>
      </c>
      <c r="F22">
        <v>1</v>
      </c>
      <c r="G22">
        <v>1</v>
      </c>
      <c r="H22">
        <v>1</v>
      </c>
      <c r="I22">
        <v>1</v>
      </c>
      <c r="J22">
        <v>1</v>
      </c>
      <c r="K22">
        <v>1</v>
      </c>
      <c r="L22">
        <v>1</v>
      </c>
      <c r="M22">
        <v>1</v>
      </c>
      <c r="N22">
        <v>1</v>
      </c>
      <c r="O22">
        <v>2</v>
      </c>
      <c r="P22">
        <v>0</v>
      </c>
    </row>
    <row r="23" spans="1:16" x14ac:dyDescent="0.2">
      <c r="A23" t="s">
        <v>94</v>
      </c>
      <c r="B23" s="1">
        <v>42744</v>
      </c>
      <c r="C23" s="1">
        <v>44348</v>
      </c>
      <c r="D23">
        <v>1</v>
      </c>
      <c r="E23">
        <v>0</v>
      </c>
      <c r="F23" t="s">
        <v>169</v>
      </c>
      <c r="G23" t="s">
        <v>169</v>
      </c>
      <c r="H23" t="s">
        <v>169</v>
      </c>
      <c r="I23" t="s">
        <v>169</v>
      </c>
      <c r="J23" t="s">
        <v>169</v>
      </c>
      <c r="K23" t="s">
        <v>169</v>
      </c>
      <c r="L23" t="s">
        <v>169</v>
      </c>
      <c r="M23" t="s">
        <v>169</v>
      </c>
      <c r="N23" t="s">
        <v>169</v>
      </c>
      <c r="O23" t="s">
        <v>169</v>
      </c>
      <c r="P23" t="s">
        <v>169</v>
      </c>
    </row>
    <row r="24" spans="1:16" x14ac:dyDescent="0.2">
      <c r="A24" t="s">
        <v>96</v>
      </c>
      <c r="B24" s="1">
        <v>42832</v>
      </c>
      <c r="C24" s="1">
        <v>44348</v>
      </c>
      <c r="D24">
        <v>1</v>
      </c>
      <c r="E24">
        <v>0</v>
      </c>
      <c r="F24" t="s">
        <v>169</v>
      </c>
      <c r="G24" t="s">
        <v>169</v>
      </c>
      <c r="H24" t="s">
        <v>169</v>
      </c>
      <c r="I24" t="s">
        <v>169</v>
      </c>
      <c r="J24" t="s">
        <v>169</v>
      </c>
      <c r="K24" t="s">
        <v>169</v>
      </c>
      <c r="L24" t="s">
        <v>169</v>
      </c>
      <c r="M24" t="s">
        <v>169</v>
      </c>
      <c r="N24" t="s">
        <v>169</v>
      </c>
      <c r="O24" t="s">
        <v>169</v>
      </c>
      <c r="P24" t="s">
        <v>169</v>
      </c>
    </row>
    <row r="25" spans="1:16" x14ac:dyDescent="0.2">
      <c r="A25" t="s">
        <v>98</v>
      </c>
      <c r="B25" s="1">
        <v>43011</v>
      </c>
      <c r="C25" s="1">
        <v>44348</v>
      </c>
      <c r="D25">
        <v>1</v>
      </c>
      <c r="E25">
        <v>1</v>
      </c>
      <c r="F25">
        <v>1</v>
      </c>
      <c r="G25">
        <v>1</v>
      </c>
      <c r="H25">
        <v>1</v>
      </c>
      <c r="I25">
        <v>1</v>
      </c>
      <c r="J25">
        <v>1</v>
      </c>
      <c r="K25">
        <v>1</v>
      </c>
      <c r="L25">
        <v>1</v>
      </c>
      <c r="M25">
        <v>1</v>
      </c>
      <c r="N25">
        <v>1</v>
      </c>
      <c r="O25">
        <v>0</v>
      </c>
      <c r="P25">
        <v>0</v>
      </c>
    </row>
    <row r="26" spans="1:16" x14ac:dyDescent="0.2">
      <c r="A26" t="s">
        <v>106</v>
      </c>
      <c r="B26" s="1">
        <v>42552</v>
      </c>
      <c r="C26" s="1">
        <v>44348</v>
      </c>
      <c r="D26">
        <v>1</v>
      </c>
      <c r="E26">
        <v>0</v>
      </c>
      <c r="F26" t="s">
        <v>169</v>
      </c>
      <c r="G26" t="s">
        <v>169</v>
      </c>
      <c r="H26" t="s">
        <v>169</v>
      </c>
      <c r="I26" t="s">
        <v>169</v>
      </c>
      <c r="J26" t="s">
        <v>169</v>
      </c>
      <c r="K26" t="s">
        <v>169</v>
      </c>
      <c r="L26" t="s">
        <v>169</v>
      </c>
      <c r="M26" t="s">
        <v>169</v>
      </c>
      <c r="N26" t="s">
        <v>169</v>
      </c>
      <c r="O26" t="s">
        <v>169</v>
      </c>
      <c r="P26" t="s">
        <v>169</v>
      </c>
    </row>
    <row r="27" spans="1:16" x14ac:dyDescent="0.2">
      <c r="A27" t="s">
        <v>108</v>
      </c>
      <c r="B27" s="1">
        <v>42832</v>
      </c>
      <c r="C27" s="1">
        <v>44348</v>
      </c>
      <c r="D27">
        <v>1</v>
      </c>
      <c r="E27">
        <v>0</v>
      </c>
      <c r="F27" t="s">
        <v>169</v>
      </c>
      <c r="G27" t="s">
        <v>169</v>
      </c>
      <c r="H27" t="s">
        <v>169</v>
      </c>
      <c r="I27" t="s">
        <v>169</v>
      </c>
      <c r="J27" t="s">
        <v>169</v>
      </c>
      <c r="K27" t="s">
        <v>169</v>
      </c>
      <c r="L27" t="s">
        <v>169</v>
      </c>
      <c r="M27" t="s">
        <v>169</v>
      </c>
      <c r="N27" t="s">
        <v>169</v>
      </c>
      <c r="O27" t="s">
        <v>169</v>
      </c>
      <c r="P27" t="s">
        <v>169</v>
      </c>
    </row>
    <row r="28" spans="1:16" x14ac:dyDescent="0.2">
      <c r="A28" t="s">
        <v>109</v>
      </c>
      <c r="B28" s="1">
        <v>44104</v>
      </c>
      <c r="C28" s="1">
        <v>44348</v>
      </c>
      <c r="D28">
        <v>0</v>
      </c>
      <c r="E28">
        <v>1</v>
      </c>
      <c r="F28">
        <v>1</v>
      </c>
      <c r="G28">
        <v>1</v>
      </c>
      <c r="H28">
        <v>1</v>
      </c>
      <c r="I28">
        <v>1</v>
      </c>
      <c r="J28">
        <v>1</v>
      </c>
      <c r="K28">
        <v>1</v>
      </c>
      <c r="L28">
        <v>1</v>
      </c>
      <c r="M28">
        <v>1</v>
      </c>
      <c r="N28">
        <v>1</v>
      </c>
      <c r="O28">
        <v>1</v>
      </c>
      <c r="P28">
        <v>1</v>
      </c>
    </row>
    <row r="29" spans="1:16" x14ac:dyDescent="0.2">
      <c r="A29" t="s">
        <v>114</v>
      </c>
      <c r="B29" s="1">
        <v>41821</v>
      </c>
      <c r="C29" s="1">
        <v>44348</v>
      </c>
      <c r="D29">
        <v>1</v>
      </c>
      <c r="E29">
        <v>0</v>
      </c>
      <c r="F29" t="s">
        <v>169</v>
      </c>
      <c r="G29" t="s">
        <v>169</v>
      </c>
      <c r="H29" t="s">
        <v>169</v>
      </c>
      <c r="I29" t="s">
        <v>169</v>
      </c>
      <c r="J29" t="s">
        <v>169</v>
      </c>
      <c r="K29" t="s">
        <v>169</v>
      </c>
      <c r="L29" t="s">
        <v>169</v>
      </c>
      <c r="M29" t="s">
        <v>169</v>
      </c>
      <c r="N29" t="s">
        <v>169</v>
      </c>
      <c r="O29" t="s">
        <v>169</v>
      </c>
      <c r="P29" t="s">
        <v>169</v>
      </c>
    </row>
    <row r="30" spans="1:16" x14ac:dyDescent="0.2">
      <c r="A30" t="s">
        <v>116</v>
      </c>
      <c r="B30" s="1">
        <v>44327</v>
      </c>
      <c r="C30" s="1">
        <v>44348</v>
      </c>
      <c r="D30">
        <v>0</v>
      </c>
      <c r="E30">
        <v>1</v>
      </c>
      <c r="F30">
        <v>1</v>
      </c>
      <c r="G30">
        <v>1</v>
      </c>
      <c r="H30">
        <v>1</v>
      </c>
      <c r="I30">
        <v>1</v>
      </c>
      <c r="J30">
        <v>1</v>
      </c>
      <c r="K30">
        <v>1</v>
      </c>
      <c r="L30">
        <v>1</v>
      </c>
      <c r="M30">
        <v>1</v>
      </c>
      <c r="N30">
        <v>1</v>
      </c>
      <c r="O30">
        <v>1</v>
      </c>
      <c r="P30">
        <v>2</v>
      </c>
    </row>
    <row r="31" spans="1:16" x14ac:dyDescent="0.2">
      <c r="A31" t="s">
        <v>121</v>
      </c>
      <c r="B31" s="1">
        <v>43011</v>
      </c>
      <c r="C31" s="1">
        <v>44348</v>
      </c>
      <c r="D31">
        <v>1</v>
      </c>
      <c r="E31">
        <v>1</v>
      </c>
      <c r="F31">
        <v>1</v>
      </c>
      <c r="G31">
        <v>1</v>
      </c>
      <c r="H31">
        <v>1</v>
      </c>
      <c r="I31">
        <v>1</v>
      </c>
      <c r="J31">
        <v>1</v>
      </c>
      <c r="K31">
        <v>1</v>
      </c>
      <c r="L31">
        <v>1</v>
      </c>
      <c r="M31">
        <v>1</v>
      </c>
      <c r="N31">
        <v>1</v>
      </c>
      <c r="O31">
        <v>0</v>
      </c>
      <c r="P31">
        <v>0</v>
      </c>
    </row>
    <row r="32" spans="1:16" x14ac:dyDescent="0.2">
      <c r="A32" t="s">
        <v>125</v>
      </c>
      <c r="B32" s="1">
        <v>44197</v>
      </c>
      <c r="C32" s="1">
        <v>44348</v>
      </c>
      <c r="D32">
        <v>1</v>
      </c>
      <c r="E32">
        <v>1</v>
      </c>
      <c r="F32">
        <v>1</v>
      </c>
      <c r="G32">
        <v>1</v>
      </c>
      <c r="H32">
        <v>1</v>
      </c>
      <c r="I32">
        <v>1</v>
      </c>
      <c r="J32">
        <v>1</v>
      </c>
      <c r="K32">
        <v>1</v>
      </c>
      <c r="L32">
        <v>0</v>
      </c>
      <c r="M32">
        <v>0</v>
      </c>
      <c r="N32">
        <v>1</v>
      </c>
      <c r="O32">
        <v>1</v>
      </c>
      <c r="P32">
        <v>2</v>
      </c>
    </row>
    <row r="33" spans="1:16" x14ac:dyDescent="0.2">
      <c r="A33" t="s">
        <v>132</v>
      </c>
      <c r="B33" s="1">
        <v>44197</v>
      </c>
      <c r="C33" s="1">
        <v>44348</v>
      </c>
      <c r="D33">
        <v>0</v>
      </c>
      <c r="E33">
        <v>1</v>
      </c>
      <c r="F33">
        <v>1</v>
      </c>
      <c r="G33">
        <v>1</v>
      </c>
      <c r="H33">
        <v>1</v>
      </c>
      <c r="I33">
        <v>1</v>
      </c>
      <c r="J33">
        <v>1</v>
      </c>
      <c r="K33">
        <v>1</v>
      </c>
      <c r="L33">
        <v>1</v>
      </c>
      <c r="M33">
        <v>1</v>
      </c>
      <c r="N33">
        <v>1</v>
      </c>
      <c r="O33">
        <v>0</v>
      </c>
      <c r="P33">
        <v>0</v>
      </c>
    </row>
    <row r="34" spans="1:16" x14ac:dyDescent="0.2">
      <c r="A34" t="s">
        <v>134</v>
      </c>
      <c r="B34" s="1">
        <v>43800</v>
      </c>
      <c r="C34" s="1">
        <v>44348</v>
      </c>
      <c r="D34">
        <v>1</v>
      </c>
      <c r="E34">
        <v>0</v>
      </c>
      <c r="F34" t="s">
        <v>169</v>
      </c>
      <c r="G34" t="s">
        <v>169</v>
      </c>
      <c r="H34" t="s">
        <v>169</v>
      </c>
      <c r="I34" t="s">
        <v>169</v>
      </c>
      <c r="J34" t="s">
        <v>169</v>
      </c>
      <c r="K34" t="s">
        <v>169</v>
      </c>
      <c r="L34" t="s">
        <v>169</v>
      </c>
      <c r="M34" t="s">
        <v>169</v>
      </c>
      <c r="N34" t="s">
        <v>169</v>
      </c>
      <c r="O34" t="s">
        <v>169</v>
      </c>
      <c r="P34" t="s">
        <v>169</v>
      </c>
    </row>
    <row r="35" spans="1:16" x14ac:dyDescent="0.2">
      <c r="A35" t="s">
        <v>135</v>
      </c>
      <c r="B35" s="1">
        <v>44197</v>
      </c>
      <c r="C35" s="1">
        <v>44348</v>
      </c>
      <c r="D35">
        <v>0</v>
      </c>
      <c r="E35">
        <v>1</v>
      </c>
      <c r="F35">
        <v>1</v>
      </c>
      <c r="G35">
        <v>1</v>
      </c>
      <c r="H35">
        <v>1</v>
      </c>
      <c r="I35">
        <v>1</v>
      </c>
      <c r="J35">
        <v>1</v>
      </c>
      <c r="K35">
        <v>1</v>
      </c>
      <c r="L35">
        <v>1</v>
      </c>
      <c r="M35">
        <v>1</v>
      </c>
      <c r="N35">
        <v>1</v>
      </c>
      <c r="O35">
        <v>5</v>
      </c>
      <c r="P35">
        <v>0</v>
      </c>
    </row>
    <row r="36" spans="1:16" x14ac:dyDescent="0.2">
      <c r="A36" t="s">
        <v>141</v>
      </c>
      <c r="B36" s="1">
        <v>44197</v>
      </c>
      <c r="C36" s="1">
        <v>44348</v>
      </c>
      <c r="D36">
        <v>0</v>
      </c>
      <c r="E36">
        <v>1</v>
      </c>
      <c r="F36">
        <v>1</v>
      </c>
      <c r="G36">
        <v>1</v>
      </c>
      <c r="H36">
        <v>1</v>
      </c>
      <c r="I36">
        <v>1</v>
      </c>
      <c r="J36">
        <v>1</v>
      </c>
      <c r="K36">
        <v>1</v>
      </c>
      <c r="L36">
        <v>1</v>
      </c>
      <c r="M36">
        <v>1</v>
      </c>
      <c r="N36">
        <v>1</v>
      </c>
      <c r="O36">
        <v>1</v>
      </c>
      <c r="P36">
        <v>0</v>
      </c>
    </row>
    <row r="37" spans="1:16" x14ac:dyDescent="0.2">
      <c r="A37" t="s">
        <v>147</v>
      </c>
      <c r="B37" s="1">
        <v>44197</v>
      </c>
      <c r="C37" s="1">
        <v>44348</v>
      </c>
      <c r="D37">
        <v>0</v>
      </c>
      <c r="E37">
        <v>1</v>
      </c>
      <c r="F37">
        <v>1</v>
      </c>
      <c r="G37">
        <v>1</v>
      </c>
      <c r="H37">
        <v>1</v>
      </c>
      <c r="I37">
        <v>1</v>
      </c>
      <c r="J37">
        <v>1</v>
      </c>
      <c r="K37">
        <v>1</v>
      </c>
      <c r="L37">
        <v>1</v>
      </c>
      <c r="M37">
        <v>1</v>
      </c>
      <c r="N37">
        <v>1</v>
      </c>
      <c r="O37">
        <v>0</v>
      </c>
      <c r="P37">
        <v>0</v>
      </c>
    </row>
    <row r="38" spans="1:16" x14ac:dyDescent="0.2">
      <c r="A38" t="s">
        <v>148</v>
      </c>
      <c r="B38" s="1">
        <v>43908</v>
      </c>
      <c r="C38" s="1">
        <v>44348</v>
      </c>
      <c r="D38">
        <v>0</v>
      </c>
      <c r="E38">
        <v>1</v>
      </c>
      <c r="F38">
        <v>1</v>
      </c>
      <c r="G38">
        <v>1</v>
      </c>
      <c r="H38">
        <v>1</v>
      </c>
      <c r="I38">
        <v>1</v>
      </c>
      <c r="J38">
        <v>1</v>
      </c>
      <c r="K38">
        <v>1</v>
      </c>
      <c r="L38">
        <v>1</v>
      </c>
      <c r="M38">
        <v>1</v>
      </c>
      <c r="N38">
        <v>1</v>
      </c>
      <c r="O38">
        <v>1</v>
      </c>
      <c r="P38">
        <v>0</v>
      </c>
    </row>
    <row r="39" spans="1:16" x14ac:dyDescent="0.2">
      <c r="A39" t="s">
        <v>155</v>
      </c>
      <c r="B39" s="1">
        <v>43011</v>
      </c>
      <c r="C39" s="1">
        <v>44348</v>
      </c>
      <c r="D39">
        <v>1</v>
      </c>
      <c r="E39">
        <v>1</v>
      </c>
      <c r="F39">
        <v>1</v>
      </c>
      <c r="G39">
        <v>1</v>
      </c>
      <c r="H39">
        <v>1</v>
      </c>
      <c r="I39">
        <v>1</v>
      </c>
      <c r="J39">
        <v>1</v>
      </c>
      <c r="K39">
        <v>1</v>
      </c>
      <c r="L39">
        <v>1</v>
      </c>
      <c r="M39">
        <v>1</v>
      </c>
      <c r="N39">
        <v>1</v>
      </c>
      <c r="O39">
        <v>0</v>
      </c>
      <c r="P39">
        <v>0</v>
      </c>
    </row>
    <row r="40" spans="1:16" x14ac:dyDescent="0.2">
      <c r="A40" t="s">
        <v>156</v>
      </c>
      <c r="B40" s="1">
        <v>38534</v>
      </c>
      <c r="C40" s="1">
        <v>44348</v>
      </c>
      <c r="D40">
        <v>0</v>
      </c>
      <c r="E40">
        <v>0</v>
      </c>
      <c r="F40" t="s">
        <v>169</v>
      </c>
      <c r="G40" t="s">
        <v>169</v>
      </c>
      <c r="H40" t="s">
        <v>169</v>
      </c>
      <c r="I40" t="s">
        <v>169</v>
      </c>
      <c r="J40" t="s">
        <v>169</v>
      </c>
      <c r="K40" t="s">
        <v>169</v>
      </c>
      <c r="L40" t="s">
        <v>169</v>
      </c>
      <c r="M40" t="s">
        <v>169</v>
      </c>
      <c r="N40" t="s">
        <v>169</v>
      </c>
      <c r="O40" t="s">
        <v>169</v>
      </c>
      <c r="P40" t="s">
        <v>169</v>
      </c>
    </row>
    <row r="41" spans="1:16" x14ac:dyDescent="0.2">
      <c r="A41" t="s">
        <v>157</v>
      </c>
      <c r="B41" s="1">
        <v>44313</v>
      </c>
      <c r="C41" s="1">
        <v>44348</v>
      </c>
      <c r="D41">
        <v>0</v>
      </c>
      <c r="E41">
        <v>1</v>
      </c>
      <c r="F41">
        <v>1</v>
      </c>
      <c r="G41">
        <v>1</v>
      </c>
      <c r="H41">
        <v>1</v>
      </c>
      <c r="I41">
        <v>1</v>
      </c>
      <c r="J41">
        <v>0</v>
      </c>
      <c r="K41">
        <v>1</v>
      </c>
      <c r="L41">
        <v>1</v>
      </c>
      <c r="M41">
        <v>1</v>
      </c>
      <c r="N41">
        <v>1</v>
      </c>
      <c r="O41">
        <v>0</v>
      </c>
      <c r="P41">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Standard Data</vt:lpstr>
      <vt:lpstr>Statistical 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Cate</cp:lastModifiedBy>
  <dcterms:created xsi:type="dcterms:W3CDTF">2022-01-04T15:40:37Z</dcterms:created>
  <dcterms:modified xsi:type="dcterms:W3CDTF">2022-01-04T15:46:07Z</dcterms:modified>
</cp:coreProperties>
</file>